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\DVD\DVD XVII. natjecanje podzemnim hidrantima Vratišinec\rezultati 2015\"/>
    </mc:Choice>
  </mc:AlternateContent>
  <bookViews>
    <workbookView xWindow="240" yWindow="195" windowWidth="18120" windowHeight="11250"/>
  </bookViews>
  <sheets>
    <sheet name="UKUPNO" sheetId="5" r:id="rId1"/>
    <sheet name="MUŠKI" sheetId="1" r:id="rId2"/>
    <sheet name="ŽENE" sheetId="2" r:id="rId3"/>
    <sheet name="MLADEŽ MUŠKI" sheetId="3" r:id="rId4"/>
    <sheet name="MLADEŽ ŽENE" sheetId="4" r:id="rId5"/>
    <sheet name="MUŠKI VETERANI" sheetId="6" r:id="rId6"/>
  </sheets>
  <calcPr calcId="152511"/>
</workbook>
</file>

<file path=xl/calcChain.xml><?xml version="1.0" encoding="utf-8"?>
<calcChain xmlns="http://schemas.openxmlformats.org/spreadsheetml/2006/main">
  <c r="A13" i="5" l="1"/>
  <c r="B13" i="5"/>
  <c r="C13" i="5"/>
  <c r="D13" i="5"/>
  <c r="E13" i="5"/>
  <c r="F13" i="5"/>
  <c r="G13" i="5"/>
  <c r="A14" i="5"/>
  <c r="B14" i="5"/>
  <c r="C14" i="5"/>
  <c r="D14" i="5"/>
  <c r="E14" i="5"/>
  <c r="F14" i="5"/>
  <c r="G14" i="5"/>
  <c r="A15" i="5"/>
  <c r="B15" i="5"/>
  <c r="C15" i="5"/>
  <c r="D15" i="5"/>
  <c r="E15" i="5"/>
  <c r="F15" i="5"/>
  <c r="G15" i="5"/>
  <c r="A16" i="5"/>
  <c r="B16" i="5"/>
  <c r="C16" i="5"/>
  <c r="D16" i="5"/>
  <c r="E16" i="5"/>
  <c r="F16" i="5"/>
  <c r="G16" i="5"/>
  <c r="A17" i="5"/>
  <c r="B17" i="5"/>
  <c r="C17" i="5"/>
  <c r="D17" i="5"/>
  <c r="E17" i="5"/>
  <c r="F17" i="5"/>
  <c r="G17" i="5"/>
  <c r="A18" i="5"/>
  <c r="B18" i="5"/>
  <c r="C18" i="5"/>
  <c r="D18" i="5"/>
  <c r="E18" i="5"/>
  <c r="F18" i="5"/>
  <c r="G18" i="5"/>
  <c r="A19" i="5"/>
  <c r="B19" i="5"/>
  <c r="C19" i="5"/>
  <c r="D19" i="5"/>
  <c r="E19" i="5"/>
  <c r="F19" i="5"/>
  <c r="G19" i="5"/>
  <c r="A20" i="5"/>
  <c r="B20" i="5"/>
  <c r="C20" i="5"/>
  <c r="D20" i="5"/>
  <c r="E20" i="5"/>
  <c r="F20" i="5"/>
  <c r="G20" i="5"/>
  <c r="A21" i="5"/>
  <c r="B21" i="5"/>
  <c r="C21" i="5"/>
  <c r="D21" i="5"/>
  <c r="E21" i="5"/>
  <c r="F21" i="5"/>
  <c r="G21" i="5"/>
  <c r="A22" i="5"/>
  <c r="B22" i="5"/>
  <c r="C22" i="5"/>
  <c r="D22" i="5"/>
  <c r="E22" i="5"/>
  <c r="F22" i="5"/>
  <c r="G22" i="5"/>
  <c r="A23" i="5"/>
  <c r="B23" i="5"/>
  <c r="C23" i="5"/>
  <c r="D23" i="5"/>
  <c r="E23" i="5"/>
  <c r="F23" i="5"/>
  <c r="G23" i="5"/>
  <c r="A24" i="5"/>
  <c r="B24" i="5"/>
  <c r="C24" i="5"/>
  <c r="D24" i="5"/>
  <c r="E24" i="5"/>
  <c r="F24" i="5"/>
  <c r="G24" i="5"/>
  <c r="A25" i="5"/>
  <c r="B25" i="5"/>
  <c r="C25" i="5"/>
  <c r="D25" i="5"/>
  <c r="E25" i="5"/>
  <c r="F25" i="5"/>
  <c r="G25" i="5"/>
  <c r="A26" i="5"/>
  <c r="B26" i="5"/>
  <c r="C26" i="5"/>
  <c r="D26" i="5"/>
  <c r="E26" i="5"/>
  <c r="F26" i="5"/>
  <c r="G26" i="5"/>
  <c r="A27" i="5"/>
  <c r="B27" i="5"/>
  <c r="C27" i="5"/>
  <c r="D27" i="5"/>
  <c r="E27" i="5"/>
  <c r="F27" i="5"/>
  <c r="G27" i="5"/>
  <c r="A28" i="5"/>
  <c r="B28" i="5"/>
  <c r="C28" i="5"/>
  <c r="D28" i="5"/>
  <c r="E28" i="5"/>
  <c r="F28" i="5"/>
  <c r="G28" i="5"/>
  <c r="A29" i="5"/>
  <c r="B29" i="5"/>
  <c r="C29" i="5"/>
  <c r="D29" i="5"/>
  <c r="E29" i="5"/>
  <c r="F29" i="5"/>
  <c r="G29" i="5"/>
  <c r="A30" i="5"/>
  <c r="B30" i="5"/>
  <c r="C30" i="5"/>
  <c r="D30" i="5"/>
  <c r="E30" i="5"/>
  <c r="F30" i="5"/>
  <c r="G30" i="5"/>
  <c r="A31" i="5"/>
  <c r="B31" i="5"/>
  <c r="C31" i="5"/>
  <c r="D31" i="5"/>
  <c r="E31" i="5"/>
  <c r="F31" i="5"/>
  <c r="G31" i="5"/>
  <c r="A32" i="5"/>
  <c r="B32" i="5"/>
  <c r="C32" i="5"/>
  <c r="D32" i="5"/>
  <c r="E32" i="5"/>
  <c r="F32" i="5"/>
  <c r="G32" i="5"/>
  <c r="F11" i="1"/>
  <c r="G11" i="1" s="1"/>
  <c r="F10" i="1"/>
  <c r="G10" i="1" s="1"/>
  <c r="A79" i="5" l="1"/>
  <c r="B79" i="5"/>
  <c r="C79" i="5"/>
  <c r="D79" i="5"/>
  <c r="E79" i="5"/>
  <c r="F79" i="5"/>
  <c r="G79" i="5"/>
  <c r="A80" i="5"/>
  <c r="B80" i="5"/>
  <c r="C80" i="5"/>
  <c r="D80" i="5"/>
  <c r="E80" i="5"/>
  <c r="F2" i="6"/>
  <c r="G2" i="6" s="1"/>
  <c r="G80" i="5" s="1"/>
  <c r="F12" i="1"/>
  <c r="G12" i="1" s="1"/>
  <c r="F6" i="1"/>
  <c r="G6" i="1" s="1"/>
  <c r="F3" i="1"/>
  <c r="G3" i="1" s="1"/>
  <c r="F7" i="1"/>
  <c r="G7" i="1" s="1"/>
  <c r="F20" i="1"/>
  <c r="G20" i="1" s="1"/>
  <c r="F80" i="5" l="1"/>
  <c r="A65" i="5"/>
  <c r="B65" i="5"/>
  <c r="C65" i="5"/>
  <c r="D65" i="5"/>
  <c r="E65" i="5"/>
  <c r="F65" i="5"/>
  <c r="G65" i="5"/>
  <c r="A66" i="5"/>
  <c r="B66" i="5"/>
  <c r="C66" i="5"/>
  <c r="D66" i="5"/>
  <c r="E66" i="5"/>
  <c r="A67" i="5"/>
  <c r="B67" i="5"/>
  <c r="C67" i="5"/>
  <c r="D67" i="5"/>
  <c r="E67" i="5"/>
  <c r="A68" i="5"/>
  <c r="B68" i="5"/>
  <c r="C68" i="5"/>
  <c r="D68" i="5"/>
  <c r="E68" i="5"/>
  <c r="A69" i="5"/>
  <c r="B69" i="5"/>
  <c r="C69" i="5"/>
  <c r="D69" i="5"/>
  <c r="E69" i="5"/>
  <c r="A70" i="5"/>
  <c r="B70" i="5"/>
  <c r="C70" i="5"/>
  <c r="D70" i="5"/>
  <c r="E70" i="5"/>
  <c r="A71" i="5"/>
  <c r="B71" i="5"/>
  <c r="C71" i="5"/>
  <c r="D71" i="5"/>
  <c r="E71" i="5"/>
  <c r="A72" i="5"/>
  <c r="B72" i="5"/>
  <c r="C72" i="5"/>
  <c r="D72" i="5"/>
  <c r="E72" i="5"/>
  <c r="A73" i="5"/>
  <c r="B73" i="5"/>
  <c r="C73" i="5"/>
  <c r="D73" i="5"/>
  <c r="E73" i="5"/>
  <c r="A74" i="5"/>
  <c r="B74" i="5"/>
  <c r="C74" i="5"/>
  <c r="D74" i="5"/>
  <c r="E74" i="5"/>
  <c r="A75" i="5"/>
  <c r="B75" i="5"/>
  <c r="C75" i="5"/>
  <c r="D75" i="5"/>
  <c r="E75" i="5"/>
  <c r="A51" i="5"/>
  <c r="B51" i="5"/>
  <c r="C51" i="5"/>
  <c r="D51" i="5"/>
  <c r="E51" i="5"/>
  <c r="F51" i="5"/>
  <c r="G51" i="5"/>
  <c r="A52" i="5"/>
  <c r="B52" i="5"/>
  <c r="C52" i="5"/>
  <c r="D52" i="5"/>
  <c r="E52" i="5"/>
  <c r="A53" i="5"/>
  <c r="B53" i="5"/>
  <c r="C53" i="5"/>
  <c r="D53" i="5"/>
  <c r="E53" i="5"/>
  <c r="A54" i="5"/>
  <c r="B54" i="5"/>
  <c r="C54" i="5"/>
  <c r="D54" i="5"/>
  <c r="E54" i="5"/>
  <c r="A55" i="5"/>
  <c r="B55" i="5"/>
  <c r="C55" i="5"/>
  <c r="D55" i="5"/>
  <c r="E55" i="5"/>
  <c r="A56" i="5"/>
  <c r="B56" i="5"/>
  <c r="C56" i="5"/>
  <c r="D56" i="5"/>
  <c r="E56" i="5"/>
  <c r="A57" i="5"/>
  <c r="B57" i="5"/>
  <c r="C57" i="5"/>
  <c r="D57" i="5"/>
  <c r="E57" i="5"/>
  <c r="A58" i="5"/>
  <c r="B58" i="5"/>
  <c r="C58" i="5"/>
  <c r="D58" i="5"/>
  <c r="E58" i="5"/>
  <c r="A59" i="5"/>
  <c r="B59" i="5"/>
  <c r="C59" i="5"/>
  <c r="D59" i="5"/>
  <c r="E59" i="5"/>
  <c r="A60" i="5"/>
  <c r="B60" i="5"/>
  <c r="C60" i="5"/>
  <c r="D60" i="5"/>
  <c r="E60" i="5"/>
  <c r="A61" i="5"/>
  <c r="B61" i="5"/>
  <c r="C61" i="5"/>
  <c r="D61" i="5"/>
  <c r="E61" i="5"/>
  <c r="A37" i="5"/>
  <c r="B37" i="5"/>
  <c r="C37" i="5"/>
  <c r="D37" i="5"/>
  <c r="E37" i="5"/>
  <c r="F37" i="5"/>
  <c r="G37" i="5"/>
  <c r="A38" i="5"/>
  <c r="B38" i="5"/>
  <c r="C38" i="5"/>
  <c r="D38" i="5"/>
  <c r="E38" i="5"/>
  <c r="A39" i="5"/>
  <c r="B39" i="5"/>
  <c r="C39" i="5"/>
  <c r="D39" i="5"/>
  <c r="E39" i="5"/>
  <c r="A40" i="5"/>
  <c r="B40" i="5"/>
  <c r="C40" i="5"/>
  <c r="D40" i="5"/>
  <c r="E40" i="5"/>
  <c r="A41" i="5"/>
  <c r="B41" i="5"/>
  <c r="C41" i="5"/>
  <c r="D41" i="5"/>
  <c r="E41" i="5"/>
  <c r="A42" i="5"/>
  <c r="B42" i="5"/>
  <c r="C42" i="5"/>
  <c r="D42" i="5"/>
  <c r="E42" i="5"/>
  <c r="A43" i="5"/>
  <c r="B43" i="5"/>
  <c r="C43" i="5"/>
  <c r="D43" i="5"/>
  <c r="E43" i="5"/>
  <c r="A44" i="5"/>
  <c r="B44" i="5"/>
  <c r="C44" i="5"/>
  <c r="D44" i="5"/>
  <c r="E44" i="5"/>
  <c r="A45" i="5"/>
  <c r="B45" i="5"/>
  <c r="C45" i="5"/>
  <c r="D45" i="5"/>
  <c r="E45" i="5"/>
  <c r="A46" i="5"/>
  <c r="B46" i="5"/>
  <c r="C46" i="5"/>
  <c r="D46" i="5"/>
  <c r="E46" i="5"/>
  <c r="A47" i="5"/>
  <c r="B47" i="5"/>
  <c r="C47" i="5"/>
  <c r="D47" i="5"/>
  <c r="E47" i="5"/>
  <c r="A12" i="5"/>
  <c r="B12" i="5"/>
  <c r="C12" i="5"/>
  <c r="D12" i="5"/>
  <c r="E12" i="5"/>
  <c r="F12" i="5"/>
  <c r="G12" i="5"/>
  <c r="F8" i="1" l="1"/>
  <c r="F13" i="1"/>
  <c r="F5" i="4"/>
  <c r="F6" i="4"/>
  <c r="F11" i="4"/>
  <c r="F4" i="4"/>
  <c r="F2" i="4"/>
  <c r="F10" i="4"/>
  <c r="F3" i="4"/>
  <c r="F9" i="4"/>
  <c r="F7" i="4"/>
  <c r="F8" i="4"/>
  <c r="F8" i="3"/>
  <c r="F3" i="3"/>
  <c r="F4" i="3"/>
  <c r="F10" i="3"/>
  <c r="F9" i="3"/>
  <c r="F5" i="3"/>
  <c r="F7" i="3"/>
  <c r="F11" i="3"/>
  <c r="F6" i="3"/>
  <c r="F2" i="3"/>
  <c r="F10" i="2"/>
  <c r="F9" i="2"/>
  <c r="F11" i="2"/>
  <c r="F5" i="2"/>
  <c r="F7" i="2"/>
  <c r="F3" i="2"/>
  <c r="F8" i="2"/>
  <c r="G8" i="2" s="1"/>
  <c r="F2" i="2"/>
  <c r="G2" i="2" s="1"/>
  <c r="F4" i="2"/>
  <c r="F6" i="2"/>
  <c r="F2" i="1"/>
  <c r="G2" i="1" s="1"/>
  <c r="F4" i="1"/>
  <c r="F5" i="1"/>
  <c r="F9" i="1"/>
  <c r="F16" i="1"/>
  <c r="G16" i="1" s="1"/>
  <c r="F15" i="1"/>
  <c r="F19" i="1"/>
  <c r="F18" i="1"/>
  <c r="F17" i="1"/>
  <c r="F14" i="1"/>
  <c r="F21" i="1"/>
  <c r="F55" i="5" l="1"/>
  <c r="F59" i="5"/>
  <c r="F38" i="5"/>
  <c r="F40" i="5"/>
  <c r="F42" i="5"/>
  <c r="F44" i="5"/>
  <c r="F39" i="5"/>
  <c r="F41" i="5"/>
  <c r="F43" i="5"/>
  <c r="F45" i="5"/>
  <c r="F57" i="5"/>
  <c r="F54" i="5"/>
  <c r="F56" i="5"/>
  <c r="F58" i="5"/>
  <c r="G21" i="1"/>
  <c r="G14" i="1"/>
  <c r="G17" i="1"/>
  <c r="G18" i="1"/>
  <c r="G19" i="1"/>
  <c r="G15" i="1"/>
  <c r="G9" i="1"/>
  <c r="F66" i="5"/>
  <c r="G7" i="4"/>
  <c r="F68" i="5"/>
  <c r="G3" i="4"/>
  <c r="F74" i="5"/>
  <c r="G2" i="4"/>
  <c r="F72" i="5"/>
  <c r="G11" i="4"/>
  <c r="F70" i="5"/>
  <c r="G5" i="4"/>
  <c r="G8" i="4"/>
  <c r="F67" i="5"/>
  <c r="G9" i="4"/>
  <c r="F75" i="5"/>
  <c r="G10" i="4"/>
  <c r="G73" i="5" s="1"/>
  <c r="F73" i="5"/>
  <c r="G4" i="4"/>
  <c r="G71" i="5" s="1"/>
  <c r="F71" i="5"/>
  <c r="G6" i="4"/>
  <c r="G69" i="5" s="1"/>
  <c r="F69" i="5"/>
  <c r="G2" i="3"/>
  <c r="G6" i="3"/>
  <c r="G11" i="3"/>
  <c r="F53" i="5"/>
  <c r="F60" i="5"/>
  <c r="G9" i="3"/>
  <c r="G10" i="3"/>
  <c r="G4" i="3"/>
  <c r="G3" i="3"/>
  <c r="G8" i="3"/>
  <c r="F52" i="5"/>
  <c r="F61" i="5"/>
  <c r="G5" i="3"/>
  <c r="G7" i="3"/>
  <c r="F46" i="5"/>
  <c r="F47" i="5"/>
  <c r="G3" i="2"/>
  <c r="G7" i="2"/>
  <c r="G5" i="2"/>
  <c r="G11" i="2"/>
  <c r="G9" i="2"/>
  <c r="G10" i="2"/>
  <c r="G6" i="2"/>
  <c r="G4" i="2"/>
  <c r="G5" i="1"/>
  <c r="G4" i="1"/>
  <c r="G13" i="1"/>
  <c r="G8" i="1"/>
  <c r="G70" i="5" l="1"/>
  <c r="G45" i="5"/>
  <c r="G75" i="5"/>
  <c r="G72" i="5"/>
  <c r="G56" i="5"/>
  <c r="G54" i="5"/>
  <c r="G42" i="5"/>
  <c r="G40" i="5"/>
  <c r="G38" i="5"/>
  <c r="G44" i="5"/>
  <c r="G58" i="5"/>
  <c r="G67" i="5"/>
  <c r="G74" i="5"/>
  <c r="G68" i="5"/>
  <c r="G66" i="5"/>
  <c r="G43" i="5"/>
  <c r="G41" i="5"/>
  <c r="G39" i="5"/>
  <c r="G59" i="5"/>
  <c r="G57" i="5"/>
  <c r="G55" i="5"/>
  <c r="G52" i="5"/>
  <c r="G61" i="5"/>
  <c r="G53" i="5"/>
  <c r="G60" i="5"/>
  <c r="G46" i="5"/>
  <c r="G47" i="5"/>
</calcChain>
</file>

<file path=xl/sharedStrings.xml><?xml version="1.0" encoding="utf-8"?>
<sst xmlns="http://schemas.openxmlformats.org/spreadsheetml/2006/main" count="94" uniqueCount="47">
  <si>
    <t>NAZIV DVD-A</t>
  </si>
  <si>
    <t>Mjesto</t>
  </si>
  <si>
    <t>Polazni bodovi</t>
  </si>
  <si>
    <t>Vrijeme vježbe</t>
  </si>
  <si>
    <t>Greške</t>
  </si>
  <si>
    <t>Negativni bodovi</t>
  </si>
  <si>
    <t>UKUPNO BODOVA</t>
  </si>
  <si>
    <t>KATEGORIJA:   MUŠKI</t>
  </si>
  <si>
    <t>KATEGORIJA:   ŽENE</t>
  </si>
  <si>
    <t>KATEGORIJA:   MLADEŽ MUŠKI</t>
  </si>
  <si>
    <t>KATEGORIJA:   MLADEŽ ŽENE</t>
  </si>
  <si>
    <t>P R E G L E D   R E Z U L T A T A</t>
  </si>
  <si>
    <t>22.08.2015.</t>
  </si>
  <si>
    <t xml:space="preserve">NATJECANJA UPOTREBOM  PODZEMNIM HIDRANTIMA ODRŽANOG U VRATIŠINCU </t>
  </si>
  <si>
    <t>KATEGORIJA:  VETERANI</t>
  </si>
  <si>
    <t>DVD VRATIŠINEC</t>
  </si>
  <si>
    <t>DVD ZASADBREG</t>
  </si>
  <si>
    <t>DVD VRATIŠINEC 1</t>
  </si>
  <si>
    <t>DVD VRATIŠINEC 2</t>
  </si>
  <si>
    <t>DVD NOVAKOVEC</t>
  </si>
  <si>
    <t>DVD GORNJI HRAŠĆAN 1</t>
  </si>
  <si>
    <t>DVD DONJI VIDOVEC 1</t>
  </si>
  <si>
    <t>DVD DOMAŠINEC 1</t>
  </si>
  <si>
    <t>DVD KRIŠTANOVEC</t>
  </si>
  <si>
    <t>DVD PODTUREN</t>
  </si>
  <si>
    <t>DVD VRATIŠINEC 3</t>
  </si>
  <si>
    <t>DVD SELNICA 1</t>
  </si>
  <si>
    <t>DVD DOMAŠINEC</t>
  </si>
  <si>
    <t>DVD MIHOVLJAN</t>
  </si>
  <si>
    <t xml:space="preserve">DVD LOPATINEC </t>
  </si>
  <si>
    <t>DVD SVETI MARTIN NA MURI</t>
  </si>
  <si>
    <t>DVD PEKLENICA</t>
  </si>
  <si>
    <t>DVD SELNICA</t>
  </si>
  <si>
    <t>DVD BELICA</t>
  </si>
  <si>
    <t>DVD GORNJI KRALJEVEC</t>
  </si>
  <si>
    <t>DVD DONJI VIDOVEC 2</t>
  </si>
  <si>
    <t>DVD GORNI HRAŠĆAN 2</t>
  </si>
  <si>
    <t>DVD TOTOVEC</t>
  </si>
  <si>
    <t>DVD PODTUREN 1</t>
  </si>
  <si>
    <t>DVD DOMAŠINEC 2</t>
  </si>
  <si>
    <t>DVD PODTUREN 2</t>
  </si>
  <si>
    <t>DVD DONJI VIDOVEC</t>
  </si>
  <si>
    <t>DVD MURSKO SREDIŠĆE</t>
  </si>
  <si>
    <t>DVD ŽIŠKOVEC</t>
  </si>
  <si>
    <t>DVD SELNICA 2</t>
  </si>
  <si>
    <t>VETERANI VZP</t>
  </si>
  <si>
    <t xml:space="preserve">DVD ŽIŠKOVEC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</si>
</sst>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9525</xdr:rowOff>
    </xdr:from>
    <xdr:to>
      <xdr:col>1</xdr:col>
      <xdr:colOff>247650</xdr:colOff>
      <xdr:row>3</xdr:row>
      <xdr:rowOff>180975</xdr:rowOff>
    </xdr:to>
    <xdr:pic>
      <xdr:nvPicPr>
        <xdr:cNvPr id="2" name="Grafik 5" descr="DVD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6000"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866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400050</xdr:colOff>
      <xdr:row>0</xdr:row>
      <xdr:rowOff>104775</xdr:rowOff>
    </xdr:from>
    <xdr:ext cx="4181475" cy="352425"/>
    <xdr:sp macro="" textlink="">
      <xdr:nvSpPr>
        <xdr:cNvPr id="3" name="Pravokutnik 2"/>
        <xdr:cNvSpPr/>
      </xdr:nvSpPr>
      <xdr:spPr>
        <a:xfrm>
          <a:off x="1238250" y="104775"/>
          <a:ext cx="4181475" cy="3524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1700"/>
            </a:lnSpc>
          </a:pPr>
          <a:r>
            <a:rPr lang="hr-HR" sz="1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VZP GRADA</a:t>
          </a:r>
          <a:r>
            <a:rPr lang="hr-HR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MURSKO SREDIŠĆE I OPĆINA        SELNICA, SV. MARTIN NA MURI I VRATIŠINEC</a:t>
          </a:r>
          <a:endParaRPr lang="hr-HR" sz="1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B46" zoomScaleNormal="100" workbookViewId="0">
      <selection activeCell="N46" sqref="N46"/>
    </sheetView>
  </sheetViews>
  <sheetFormatPr defaultColWidth="11" defaultRowHeight="15.75" x14ac:dyDescent="0.25"/>
  <cols>
    <col min="2" max="2" width="26" customWidth="1"/>
  </cols>
  <sheetData>
    <row r="1" spans="1:9" x14ac:dyDescent="0.25">
      <c r="I1" s="17"/>
    </row>
    <row r="2" spans="1:9" x14ac:dyDescent="0.25">
      <c r="I2" s="17"/>
    </row>
    <row r="3" spans="1:9" x14ac:dyDescent="0.25">
      <c r="I3" s="17"/>
    </row>
    <row r="4" spans="1:9" x14ac:dyDescent="0.25">
      <c r="A4" s="25" t="s">
        <v>12</v>
      </c>
      <c r="B4" s="25"/>
      <c r="C4" s="25"/>
      <c r="D4" s="25"/>
      <c r="E4" s="25"/>
      <c r="F4" s="25"/>
      <c r="G4" s="25"/>
      <c r="H4" s="17"/>
      <c r="I4" s="17"/>
    </row>
    <row r="5" spans="1:9" ht="20.25" x14ac:dyDescent="0.3">
      <c r="A5" s="17"/>
      <c r="B5" s="18"/>
      <c r="C5" s="17"/>
      <c r="D5" s="17"/>
      <c r="E5" s="17"/>
      <c r="F5" s="17"/>
      <c r="G5" s="17"/>
      <c r="H5" s="17"/>
      <c r="I5" s="17"/>
    </row>
    <row r="6" spans="1:9" x14ac:dyDescent="0.25">
      <c r="A6" s="26" t="s">
        <v>11</v>
      </c>
      <c r="B6" s="26"/>
      <c r="C6" s="26"/>
      <c r="D6" s="26"/>
      <c r="E6" s="26"/>
      <c r="F6" s="26"/>
      <c r="G6" s="26"/>
      <c r="H6" s="19"/>
      <c r="I6" s="17"/>
    </row>
    <row r="7" spans="1:9" x14ac:dyDescent="0.25">
      <c r="A7" s="27" t="s">
        <v>13</v>
      </c>
      <c r="B7" s="27"/>
      <c r="C7" s="27"/>
      <c r="D7" s="27"/>
      <c r="E7" s="27"/>
      <c r="F7" s="27"/>
      <c r="G7" s="27"/>
      <c r="H7" s="20"/>
      <c r="I7" s="20"/>
    </row>
    <row r="10" spans="1:9" x14ac:dyDescent="0.25">
      <c r="A10" s="24" t="s">
        <v>7</v>
      </c>
      <c r="B10" s="24"/>
      <c r="C10" s="24"/>
      <c r="D10" s="24"/>
      <c r="E10" s="24"/>
      <c r="F10" s="24"/>
      <c r="G10" s="24"/>
    </row>
    <row r="11" spans="1:9" ht="16.5" thickBot="1" x14ac:dyDescent="0.3"/>
    <row r="12" spans="1:9" ht="31.5" x14ac:dyDescent="0.25">
      <c r="A12" s="12" t="str">
        <f>MUŠKI!A1</f>
        <v>Mjesto</v>
      </c>
      <c r="B12" s="11" t="str">
        <f>MUŠKI!B1</f>
        <v>NAZIV DVD-A</v>
      </c>
      <c r="C12" s="12" t="str">
        <f>MUŠKI!C1</f>
        <v>Polazni bodovi</v>
      </c>
      <c r="D12" s="12" t="str">
        <f>MUŠKI!D1</f>
        <v>Vrijeme vježbe</v>
      </c>
      <c r="E12" s="11" t="str">
        <f>MUŠKI!E1</f>
        <v>Greške</v>
      </c>
      <c r="F12" s="12" t="str">
        <f>MUŠKI!F1</f>
        <v>Negativni bodovi</v>
      </c>
      <c r="G12" s="12" t="str">
        <f>MUŠKI!G1</f>
        <v>UKUPNO BODOVA</v>
      </c>
    </row>
    <row r="13" spans="1:9" x14ac:dyDescent="0.25">
      <c r="A13" s="29">
        <f>MUŠKI!A2</f>
        <v>1</v>
      </c>
      <c r="B13" s="30" t="str">
        <f>MUŠKI!B2</f>
        <v>DVD VRATIŠINEC 1</v>
      </c>
      <c r="C13" s="32">
        <f>MUŠKI!C2</f>
        <v>500</v>
      </c>
      <c r="D13" s="29">
        <f>MUŠKI!D2</f>
        <v>41.8</v>
      </c>
      <c r="E13" s="33">
        <f>MUŠKI!E2</f>
        <v>0</v>
      </c>
      <c r="F13" s="29">
        <f>MUŠKI!F2</f>
        <v>41.8</v>
      </c>
      <c r="G13" s="29">
        <f>MUŠKI!G2</f>
        <v>458.2</v>
      </c>
    </row>
    <row r="14" spans="1:9" x14ac:dyDescent="0.25">
      <c r="A14" s="29">
        <f>MUŠKI!A3</f>
        <v>2</v>
      </c>
      <c r="B14" s="30" t="str">
        <f>MUŠKI!B3</f>
        <v>DVD DOMAŠINEC 2</v>
      </c>
      <c r="C14" s="32">
        <f>MUŠKI!C3</f>
        <v>500</v>
      </c>
      <c r="D14" s="29">
        <f>MUŠKI!D3</f>
        <v>45.2</v>
      </c>
      <c r="E14" s="33">
        <f>MUŠKI!E3</f>
        <v>0</v>
      </c>
      <c r="F14" s="29">
        <f>MUŠKI!F3</f>
        <v>45.2</v>
      </c>
      <c r="G14" s="29">
        <f>MUŠKI!G3</f>
        <v>454.8</v>
      </c>
    </row>
    <row r="15" spans="1:9" x14ac:dyDescent="0.25">
      <c r="A15" s="29">
        <f>MUŠKI!A4</f>
        <v>3</v>
      </c>
      <c r="B15" s="30" t="str">
        <f>MUŠKI!B4</f>
        <v>DVD ZASADBREG</v>
      </c>
      <c r="C15" s="32">
        <f>MUŠKI!C4</f>
        <v>500</v>
      </c>
      <c r="D15" s="29">
        <f>MUŠKI!D4</f>
        <v>46.7</v>
      </c>
      <c r="E15" s="33">
        <f>MUŠKI!E4</f>
        <v>0</v>
      </c>
      <c r="F15" s="29">
        <f>MUŠKI!F4</f>
        <v>46.7</v>
      </c>
      <c r="G15" s="29">
        <f>MUŠKI!G4</f>
        <v>453.3</v>
      </c>
    </row>
    <row r="16" spans="1:9" x14ac:dyDescent="0.25">
      <c r="A16" s="29">
        <f>MUŠKI!A5</f>
        <v>4</v>
      </c>
      <c r="B16" s="30" t="str">
        <f>MUŠKI!B5</f>
        <v>DVD VRATIŠINEC 2</v>
      </c>
      <c r="C16" s="32">
        <f>MUŠKI!C5</f>
        <v>500</v>
      </c>
      <c r="D16" s="29">
        <f>MUŠKI!D5</f>
        <v>47</v>
      </c>
      <c r="E16" s="33">
        <f>MUŠKI!E5</f>
        <v>0</v>
      </c>
      <c r="F16" s="29">
        <f>MUŠKI!F5</f>
        <v>47</v>
      </c>
      <c r="G16" s="29">
        <f>MUŠKI!G5</f>
        <v>453</v>
      </c>
    </row>
    <row r="17" spans="1:7" x14ac:dyDescent="0.25">
      <c r="A17" s="29">
        <f>MUŠKI!A6</f>
        <v>5</v>
      </c>
      <c r="B17" s="30" t="str">
        <f>MUŠKI!B6</f>
        <v>DVD MURSKO SREDIŠĆE</v>
      </c>
      <c r="C17" s="32">
        <f>MUŠKI!C6</f>
        <v>500</v>
      </c>
      <c r="D17" s="29">
        <f>MUŠKI!D6</f>
        <v>48.5</v>
      </c>
      <c r="E17" s="33">
        <f>MUŠKI!E6</f>
        <v>0</v>
      </c>
      <c r="F17" s="29">
        <f>MUŠKI!F6</f>
        <v>48.5</v>
      </c>
      <c r="G17" s="29">
        <f>MUŠKI!G6</f>
        <v>451.5</v>
      </c>
    </row>
    <row r="18" spans="1:7" x14ac:dyDescent="0.25">
      <c r="A18" s="29">
        <f>MUŠKI!A7</f>
        <v>6</v>
      </c>
      <c r="B18" s="30" t="str">
        <f>MUŠKI!B7</f>
        <v>DVD PODTUREN 1</v>
      </c>
      <c r="C18" s="32">
        <f>MUŠKI!C7</f>
        <v>500</v>
      </c>
      <c r="D18" s="29">
        <f>MUŠKI!D7</f>
        <v>48.7</v>
      </c>
      <c r="E18" s="33">
        <f>MUŠKI!E7</f>
        <v>0</v>
      </c>
      <c r="F18" s="29">
        <f>MUŠKI!F7</f>
        <v>48.7</v>
      </c>
      <c r="G18" s="29">
        <f>MUŠKI!G7</f>
        <v>451.3</v>
      </c>
    </row>
    <row r="19" spans="1:7" x14ac:dyDescent="0.25">
      <c r="A19" s="15">
        <f>MUŠKI!A8</f>
        <v>7</v>
      </c>
      <c r="B19" s="30" t="str">
        <f>MUŠKI!B8</f>
        <v>DVD DOMAŠINEC 1</v>
      </c>
      <c r="C19" s="33">
        <f>MUŠKI!C8</f>
        <v>500</v>
      </c>
      <c r="D19" s="15">
        <f>MUŠKI!D8</f>
        <v>48.9</v>
      </c>
      <c r="E19" s="33">
        <f>MUŠKI!E8</f>
        <v>0</v>
      </c>
      <c r="F19" s="15">
        <f>MUŠKI!F8</f>
        <v>48.9</v>
      </c>
      <c r="G19" s="15">
        <f>MUŠKI!G8</f>
        <v>451.1</v>
      </c>
    </row>
    <row r="20" spans="1:7" x14ac:dyDescent="0.25">
      <c r="A20" s="15">
        <f>MUŠKI!A9</f>
        <v>8</v>
      </c>
      <c r="B20" s="30" t="str">
        <f>MUŠKI!B9</f>
        <v>DVD NOVAKOVEC</v>
      </c>
      <c r="C20" s="33">
        <f>MUŠKI!C9</f>
        <v>500</v>
      </c>
      <c r="D20" s="15">
        <f>MUŠKI!D9</f>
        <v>49.2</v>
      </c>
      <c r="E20" s="33">
        <f>MUŠKI!E9</f>
        <v>0</v>
      </c>
      <c r="F20" s="15">
        <f>MUŠKI!F9</f>
        <v>49.2</v>
      </c>
      <c r="G20" s="15">
        <f>MUŠKI!G9</f>
        <v>450.8</v>
      </c>
    </row>
    <row r="21" spans="1:7" x14ac:dyDescent="0.25">
      <c r="A21" s="15">
        <f>MUŠKI!A10</f>
        <v>9</v>
      </c>
      <c r="B21" s="30" t="str">
        <f>MUŠKI!B10</f>
        <v>DVD KRIŠTANOVEC</v>
      </c>
      <c r="C21" s="33">
        <f>MUŠKI!C10</f>
        <v>500</v>
      </c>
      <c r="D21" s="15">
        <f>MUŠKI!D10</f>
        <v>51.4</v>
      </c>
      <c r="E21" s="33">
        <f>MUŠKI!E10</f>
        <v>0</v>
      </c>
      <c r="F21" s="15">
        <f>MUŠKI!F10</f>
        <v>51.4</v>
      </c>
      <c r="G21" s="15">
        <f>MUŠKI!G10</f>
        <v>448.6</v>
      </c>
    </row>
    <row r="22" spans="1:7" x14ac:dyDescent="0.25">
      <c r="A22" s="8">
        <f>MUŠKI!A11</f>
        <v>10</v>
      </c>
      <c r="B22" s="28" t="str">
        <f>MUŠKI!B11</f>
        <v>DVD PODTUREN 2</v>
      </c>
      <c r="C22" s="5">
        <f>MUŠKI!C11</f>
        <v>500</v>
      </c>
      <c r="D22" s="8">
        <f>MUŠKI!D11</f>
        <v>51.4</v>
      </c>
      <c r="E22" s="5">
        <f>MUŠKI!E11</f>
        <v>0</v>
      </c>
      <c r="F22" s="8">
        <f>MUŠKI!F11</f>
        <v>51.4</v>
      </c>
      <c r="G22" s="8">
        <f>MUŠKI!G11</f>
        <v>448.6</v>
      </c>
    </row>
    <row r="23" spans="1:7" x14ac:dyDescent="0.25">
      <c r="A23" s="8">
        <f>MUŠKI!A12</f>
        <v>11</v>
      </c>
      <c r="B23" s="10" t="str">
        <f>MUŠKI!B12</f>
        <v>DVD ŽIŠKOVEC</v>
      </c>
      <c r="C23" s="5">
        <f>MUŠKI!C12</f>
        <v>500</v>
      </c>
      <c r="D23" s="8">
        <f>MUŠKI!D12</f>
        <v>51.5</v>
      </c>
      <c r="E23" s="5">
        <f>MUŠKI!E12</f>
        <v>0</v>
      </c>
      <c r="F23" s="8">
        <f>MUŠKI!F12</f>
        <v>51.5</v>
      </c>
      <c r="G23" s="8">
        <f>MUŠKI!G12</f>
        <v>448.5</v>
      </c>
    </row>
    <row r="24" spans="1:7" x14ac:dyDescent="0.25">
      <c r="A24" s="8">
        <f>MUŠKI!A13</f>
        <v>12</v>
      </c>
      <c r="B24" s="10" t="str">
        <f>MUŠKI!B13</f>
        <v xml:space="preserve">DVD LOPATINEC </v>
      </c>
      <c r="C24" s="5">
        <f>MUŠKI!C13</f>
        <v>500</v>
      </c>
      <c r="D24" s="8">
        <f>MUŠKI!D13</f>
        <v>51.8</v>
      </c>
      <c r="E24" s="5">
        <f>MUŠKI!E13</f>
        <v>0</v>
      </c>
      <c r="F24" s="8">
        <f>MUŠKI!F13</f>
        <v>51.8</v>
      </c>
      <c r="G24" s="8">
        <f>MUŠKI!G13</f>
        <v>448.2</v>
      </c>
    </row>
    <row r="25" spans="1:7" x14ac:dyDescent="0.25">
      <c r="A25" s="8">
        <f>MUŠKI!A14</f>
        <v>13</v>
      </c>
      <c r="B25" s="10" t="str">
        <f>MUŠKI!B14</f>
        <v>DVD PEKLENICA</v>
      </c>
      <c r="C25" s="5">
        <f>MUŠKI!C14</f>
        <v>500</v>
      </c>
      <c r="D25" s="8">
        <f>MUŠKI!D14</f>
        <v>57.8</v>
      </c>
      <c r="E25" s="5">
        <f>MUŠKI!E14</f>
        <v>0</v>
      </c>
      <c r="F25" s="8">
        <f>MUŠKI!F14</f>
        <v>57.8</v>
      </c>
      <c r="G25" s="8">
        <f>MUŠKI!G14</f>
        <v>442.2</v>
      </c>
    </row>
    <row r="26" spans="1:7" x14ac:dyDescent="0.25">
      <c r="A26" s="8">
        <f>MUŠKI!A15</f>
        <v>14</v>
      </c>
      <c r="B26" s="10" t="str">
        <f>MUŠKI!B15</f>
        <v>DVD DONJI VIDOVEC 1</v>
      </c>
      <c r="C26" s="5">
        <f>MUŠKI!C15</f>
        <v>500</v>
      </c>
      <c r="D26" s="8">
        <f>MUŠKI!D15</f>
        <v>55.5</v>
      </c>
      <c r="E26" s="5">
        <f>MUŠKI!E15</f>
        <v>3</v>
      </c>
      <c r="F26" s="8">
        <f>MUŠKI!F15</f>
        <v>58.5</v>
      </c>
      <c r="G26" s="8">
        <f>MUŠKI!G15</f>
        <v>441.5</v>
      </c>
    </row>
    <row r="27" spans="1:7" x14ac:dyDescent="0.25">
      <c r="A27" s="8">
        <f>MUŠKI!A16</f>
        <v>15</v>
      </c>
      <c r="B27" s="10" t="str">
        <f>MUŠKI!B16</f>
        <v>DVD GORNJI HRAŠĆAN 1</v>
      </c>
      <c r="C27" s="5">
        <f>MUŠKI!C16</f>
        <v>500</v>
      </c>
      <c r="D27" s="8">
        <f>MUŠKI!D16</f>
        <v>59.1</v>
      </c>
      <c r="E27" s="5">
        <f>MUŠKI!E16</f>
        <v>0</v>
      </c>
      <c r="F27" s="8">
        <f>MUŠKI!F16</f>
        <v>59.1</v>
      </c>
      <c r="G27" s="8">
        <f>MUŠKI!G16</f>
        <v>440.9</v>
      </c>
    </row>
    <row r="28" spans="1:7" x14ac:dyDescent="0.25">
      <c r="A28" s="8">
        <f>MUŠKI!A17</f>
        <v>16</v>
      </c>
      <c r="B28" s="10" t="str">
        <f>MUŠKI!B17</f>
        <v>DVD SVETI MARTIN NA MURI</v>
      </c>
      <c r="C28" s="5">
        <f>MUŠKI!C17</f>
        <v>500</v>
      </c>
      <c r="D28" s="8">
        <f>MUŠKI!D17</f>
        <v>54.12</v>
      </c>
      <c r="E28" s="5">
        <f>MUŠKI!E17</f>
        <v>5</v>
      </c>
      <c r="F28" s="8">
        <f>MUŠKI!F17</f>
        <v>59.12</v>
      </c>
      <c r="G28" s="8">
        <f>MUŠKI!G17</f>
        <v>440.88</v>
      </c>
    </row>
    <row r="29" spans="1:7" x14ac:dyDescent="0.25">
      <c r="A29" s="15">
        <f>MUŠKI!A18</f>
        <v>17</v>
      </c>
      <c r="B29" s="16" t="str">
        <f>MUŠKI!B18</f>
        <v>DVD DONJI VIDOVEC 2</v>
      </c>
      <c r="C29" s="31">
        <f>MUŠKI!C18</f>
        <v>500</v>
      </c>
      <c r="D29" s="15">
        <f>MUŠKI!D18</f>
        <v>59.2</v>
      </c>
      <c r="E29" s="31">
        <f>MUŠKI!E18</f>
        <v>0</v>
      </c>
      <c r="F29" s="15">
        <f>MUŠKI!F18</f>
        <v>59.2</v>
      </c>
      <c r="G29" s="15">
        <f>MUŠKI!G18</f>
        <v>440.8</v>
      </c>
    </row>
    <row r="30" spans="1:7" x14ac:dyDescent="0.25">
      <c r="A30" s="15">
        <f>MUŠKI!A19</f>
        <v>18</v>
      </c>
      <c r="B30" s="16" t="str">
        <f>MUŠKI!B19</f>
        <v>DVD GORNI HRAŠĆAN 2</v>
      </c>
      <c r="C30" s="31">
        <f>MUŠKI!C19</f>
        <v>500</v>
      </c>
      <c r="D30" s="15">
        <f>MUŠKI!D19</f>
        <v>65.8</v>
      </c>
      <c r="E30" s="31">
        <f>MUŠKI!E19</f>
        <v>0</v>
      </c>
      <c r="F30" s="15">
        <f>MUŠKI!F19</f>
        <v>65.8</v>
      </c>
      <c r="G30" s="15">
        <f>MUŠKI!G19</f>
        <v>434.2</v>
      </c>
    </row>
    <row r="31" spans="1:7" x14ac:dyDescent="0.25">
      <c r="A31" s="15">
        <f>MUŠKI!A20</f>
        <v>19</v>
      </c>
      <c r="B31" s="16" t="str">
        <f>MUŠKI!B20</f>
        <v>DVD TOTOVEC</v>
      </c>
      <c r="C31" s="31">
        <f>MUŠKI!C20</f>
        <v>500</v>
      </c>
      <c r="D31" s="15">
        <f>MUŠKI!D20</f>
        <v>69.8</v>
      </c>
      <c r="E31" s="31">
        <f>MUŠKI!E20</f>
        <v>0</v>
      </c>
      <c r="F31" s="15">
        <f>MUŠKI!F20</f>
        <v>69.8</v>
      </c>
      <c r="G31" s="15">
        <f>MUŠKI!G20</f>
        <v>430.2</v>
      </c>
    </row>
    <row r="32" spans="1:7" x14ac:dyDescent="0.25">
      <c r="A32" s="15">
        <f>MUŠKI!A21</f>
        <v>20</v>
      </c>
      <c r="B32" s="16" t="str">
        <f>MUŠKI!B21</f>
        <v>DVD SELNICA</v>
      </c>
      <c r="C32" s="31">
        <f>MUŠKI!C21</f>
        <v>500</v>
      </c>
      <c r="D32" s="15">
        <f>MUŠKI!D21</f>
        <v>82.7</v>
      </c>
      <c r="E32" s="31">
        <f>MUŠKI!E21</f>
        <v>0</v>
      </c>
      <c r="F32" s="15">
        <f>MUŠKI!F21</f>
        <v>82.7</v>
      </c>
      <c r="G32" s="15">
        <f>MUŠKI!G21</f>
        <v>417.3</v>
      </c>
    </row>
    <row r="35" spans="1:7" x14ac:dyDescent="0.25">
      <c r="A35" s="24" t="s">
        <v>8</v>
      </c>
      <c r="B35" s="24"/>
      <c r="C35" s="24"/>
      <c r="D35" s="24"/>
      <c r="E35" s="24"/>
      <c r="F35" s="24"/>
      <c r="G35" s="24"/>
    </row>
    <row r="36" spans="1:7" ht="16.5" thickBot="1" x14ac:dyDescent="0.3"/>
    <row r="37" spans="1:7" ht="32.25" thickBot="1" x14ac:dyDescent="0.3">
      <c r="A37" s="12" t="str">
        <f>ŽENE!A1</f>
        <v>Mjesto</v>
      </c>
      <c r="B37" s="11" t="str">
        <f>ŽENE!B1</f>
        <v>NAZIV DVD-A</v>
      </c>
      <c r="C37" s="1" t="str">
        <f>ŽENE!C1</f>
        <v>Polazni bodovi</v>
      </c>
      <c r="D37" s="1" t="str">
        <f>ŽENE!D1</f>
        <v>Vrijeme vježbe</v>
      </c>
      <c r="E37" s="2" t="str">
        <f>ŽENE!E1</f>
        <v>Greške</v>
      </c>
      <c r="F37" s="1" t="str">
        <f>ŽENE!F1</f>
        <v>Negativni bodovi</v>
      </c>
      <c r="G37" s="1" t="str">
        <f>ŽENE!G1</f>
        <v>UKUPNO BODOVA</v>
      </c>
    </row>
    <row r="38" spans="1:7" x14ac:dyDescent="0.25">
      <c r="A38" s="8">
        <f>ŽENE!A2</f>
        <v>1</v>
      </c>
      <c r="B38" s="10" t="str">
        <f>ŽENE!B2</f>
        <v>DVD VRATIŠINEC 1</v>
      </c>
      <c r="C38" s="5">
        <f>ŽENE!C2</f>
        <v>500</v>
      </c>
      <c r="D38" s="5">
        <f>ŽENE!D2</f>
        <v>44.2</v>
      </c>
      <c r="E38" s="5">
        <f>ŽENE!E2</f>
        <v>3</v>
      </c>
      <c r="F38" s="5">
        <f>ŽENE!F2</f>
        <v>47.2</v>
      </c>
      <c r="G38" s="8">
        <f>ŽENE!G2</f>
        <v>452.8</v>
      </c>
    </row>
    <row r="39" spans="1:7" x14ac:dyDescent="0.25">
      <c r="A39" s="8">
        <f>ŽENE!A3</f>
        <v>2</v>
      </c>
      <c r="B39" s="10" t="str">
        <f>ŽENE!B3</f>
        <v>DVD VRATIŠINEC 3</v>
      </c>
      <c r="C39" s="5">
        <f>ŽENE!C3</f>
        <v>500</v>
      </c>
      <c r="D39" s="5">
        <f>ŽENE!D3</f>
        <v>52</v>
      </c>
      <c r="E39" s="5">
        <f>ŽENE!E3</f>
        <v>0</v>
      </c>
      <c r="F39" s="5">
        <f>ŽENE!F3</f>
        <v>52</v>
      </c>
      <c r="G39" s="8">
        <f>ŽENE!G3</f>
        <v>448</v>
      </c>
    </row>
    <row r="40" spans="1:7" x14ac:dyDescent="0.25">
      <c r="A40" s="8">
        <f>ŽENE!A4</f>
        <v>3</v>
      </c>
      <c r="B40" s="10" t="str">
        <f>ŽENE!B4</f>
        <v>DVD VRATIŠINEC 2</v>
      </c>
      <c r="C40" s="5">
        <f>ŽENE!C4</f>
        <v>500</v>
      </c>
      <c r="D40" s="5">
        <f>ŽENE!D4</f>
        <v>52.2</v>
      </c>
      <c r="E40" s="5">
        <f>ŽENE!E4</f>
        <v>0</v>
      </c>
      <c r="F40" s="5">
        <f>ŽENE!F4</f>
        <v>52.2</v>
      </c>
      <c r="G40" s="8">
        <f>ŽENE!G4</f>
        <v>447.8</v>
      </c>
    </row>
    <row r="41" spans="1:7" x14ac:dyDescent="0.25">
      <c r="A41" s="8">
        <f>ŽENE!A5</f>
        <v>4</v>
      </c>
      <c r="B41" s="10" t="str">
        <f>ŽENE!B5</f>
        <v>DVD BELICA</v>
      </c>
      <c r="C41" s="5">
        <f>ŽENE!C5</f>
        <v>500</v>
      </c>
      <c r="D41" s="5">
        <f>ŽENE!D5</f>
        <v>54.7</v>
      </c>
      <c r="E41" s="5">
        <f>ŽENE!E5</f>
        <v>0</v>
      </c>
      <c r="F41" s="5">
        <f>ŽENE!F5</f>
        <v>54.7</v>
      </c>
      <c r="G41" s="8">
        <f>ŽENE!G5</f>
        <v>445.3</v>
      </c>
    </row>
    <row r="42" spans="1:7" x14ac:dyDescent="0.25">
      <c r="A42" s="8">
        <f>ŽENE!A6</f>
        <v>5</v>
      </c>
      <c r="B42" s="10" t="str">
        <f>ŽENE!B6</f>
        <v>DVD NOVAKOVEC</v>
      </c>
      <c r="C42" s="5">
        <f>ŽENE!C6</f>
        <v>500</v>
      </c>
      <c r="D42" s="5">
        <f>ŽENE!D6</f>
        <v>56.9</v>
      </c>
      <c r="E42" s="5">
        <f>ŽENE!E6</f>
        <v>0</v>
      </c>
      <c r="F42" s="5">
        <f>ŽENE!F6</f>
        <v>56.9</v>
      </c>
      <c r="G42" s="8">
        <f>ŽENE!G6</f>
        <v>443.1</v>
      </c>
    </row>
    <row r="43" spans="1:7" x14ac:dyDescent="0.25">
      <c r="A43" s="8">
        <f>ŽENE!A7</f>
        <v>6</v>
      </c>
      <c r="B43" s="10" t="str">
        <f>ŽENE!B7</f>
        <v xml:space="preserve">DVD ŽIŠKOVEC </v>
      </c>
      <c r="C43" s="5">
        <f>ŽENE!C7</f>
        <v>500</v>
      </c>
      <c r="D43" s="5">
        <f>ŽENE!D7</f>
        <v>57</v>
      </c>
      <c r="E43" s="5">
        <f>ŽENE!E7</f>
        <v>0</v>
      </c>
      <c r="F43" s="5">
        <f>ŽENE!F7</f>
        <v>57</v>
      </c>
      <c r="G43" s="8">
        <f>ŽENE!G7</f>
        <v>443</v>
      </c>
    </row>
    <row r="44" spans="1:7" x14ac:dyDescent="0.25">
      <c r="A44" s="8">
        <f>ŽENE!A8</f>
        <v>7</v>
      </c>
      <c r="B44" s="10" t="str">
        <f>ŽENE!B8</f>
        <v>DVD PODTUREN</v>
      </c>
      <c r="C44" s="5">
        <f>ŽENE!C8</f>
        <v>500</v>
      </c>
      <c r="D44" s="5">
        <f>ŽENE!D8</f>
        <v>58.5</v>
      </c>
      <c r="E44" s="5">
        <f>ŽENE!E8</f>
        <v>0</v>
      </c>
      <c r="F44" s="5">
        <f>ŽENE!F8</f>
        <v>58.5</v>
      </c>
      <c r="G44" s="8">
        <f>ŽENE!G8</f>
        <v>441.5</v>
      </c>
    </row>
    <row r="45" spans="1:7" x14ac:dyDescent="0.25">
      <c r="A45" s="8">
        <f>ŽENE!A9</f>
        <v>8</v>
      </c>
      <c r="B45" s="10" t="str">
        <f>ŽENE!B9</f>
        <v>DVD SVETI MARTIN NA MURI</v>
      </c>
      <c r="C45" s="5">
        <f>ŽENE!C9</f>
        <v>500</v>
      </c>
      <c r="D45" s="5">
        <f>ŽENE!D9</f>
        <v>59.5</v>
      </c>
      <c r="E45" s="5">
        <f>ŽENE!E9</f>
        <v>0</v>
      </c>
      <c r="F45" s="5">
        <f>ŽENE!F9</f>
        <v>59.5</v>
      </c>
      <c r="G45" s="8">
        <f>ŽENE!G9</f>
        <v>440.5</v>
      </c>
    </row>
    <row r="46" spans="1:7" x14ac:dyDescent="0.25">
      <c r="A46" s="8">
        <f>ŽENE!A10</f>
        <v>9</v>
      </c>
      <c r="B46" s="10" t="str">
        <f>ŽENE!B10</f>
        <v>DVD SELNICA 1</v>
      </c>
      <c r="C46" s="5">
        <f>ŽENE!C10</f>
        <v>500</v>
      </c>
      <c r="D46" s="5">
        <f>ŽENE!D10</f>
        <v>73.400000000000006</v>
      </c>
      <c r="E46" s="5">
        <f>ŽENE!E10</f>
        <v>0</v>
      </c>
      <c r="F46" s="5">
        <f>ŽENE!F10</f>
        <v>73.400000000000006</v>
      </c>
      <c r="G46" s="8">
        <f>ŽENE!G10</f>
        <v>426.6</v>
      </c>
    </row>
    <row r="47" spans="1:7" ht="16.5" thickBot="1" x14ac:dyDescent="0.3">
      <c r="A47" s="14">
        <f>ŽENE!A11</f>
        <v>10</v>
      </c>
      <c r="B47" s="13" t="str">
        <f>ŽENE!B11</f>
        <v>DVD SELNICA 2</v>
      </c>
      <c r="C47" s="6">
        <f>ŽENE!C11</f>
        <v>500</v>
      </c>
      <c r="D47" s="6">
        <f>ŽENE!D11</f>
        <v>81.3</v>
      </c>
      <c r="E47" s="6">
        <f>ŽENE!E11</f>
        <v>0</v>
      </c>
      <c r="F47" s="6">
        <f>ŽENE!F11</f>
        <v>81.3</v>
      </c>
      <c r="G47" s="14">
        <f>ŽENE!G11</f>
        <v>418.7</v>
      </c>
    </row>
    <row r="49" spans="1:7" x14ac:dyDescent="0.25">
      <c r="A49" s="24" t="s">
        <v>9</v>
      </c>
      <c r="B49" s="24"/>
      <c r="C49" s="24"/>
      <c r="D49" s="24"/>
      <c r="E49" s="24"/>
      <c r="F49" s="24"/>
      <c r="G49" s="24"/>
    </row>
    <row r="50" spans="1:7" ht="16.5" thickBot="1" x14ac:dyDescent="0.3"/>
    <row r="51" spans="1:7" ht="32.25" thickBot="1" x14ac:dyDescent="0.3">
      <c r="A51" s="1" t="str">
        <f>'MLADEŽ MUŠKI'!A1</f>
        <v>Mjesto</v>
      </c>
      <c r="B51" s="2" t="str">
        <f>'MLADEŽ MUŠKI'!B1</f>
        <v>NAZIV DVD-A</v>
      </c>
      <c r="C51" s="1" t="str">
        <f>'MLADEŽ MUŠKI'!C1</f>
        <v>Polazni bodovi</v>
      </c>
      <c r="D51" s="1" t="str">
        <f>'MLADEŽ MUŠKI'!D1</f>
        <v>Vrijeme vježbe</v>
      </c>
      <c r="E51" s="2" t="str">
        <f>'MLADEŽ MUŠKI'!E1</f>
        <v>Greške</v>
      </c>
      <c r="F51" s="1" t="str">
        <f>'MLADEŽ MUŠKI'!F1</f>
        <v>Negativni bodovi</v>
      </c>
      <c r="G51" s="1" t="str">
        <f>'MLADEŽ MUŠKI'!G1</f>
        <v>UKUPNO BODOVA</v>
      </c>
    </row>
    <row r="52" spans="1:7" x14ac:dyDescent="0.25">
      <c r="A52" s="8">
        <f>'MLADEŽ MUŠKI'!A2</f>
        <v>1</v>
      </c>
      <c r="B52" s="10" t="str">
        <f>'MLADEŽ MUŠKI'!B2</f>
        <v>DVD DOMAŠINEC</v>
      </c>
      <c r="C52" s="5">
        <f>'MLADEŽ MUŠKI'!C2</f>
        <v>500</v>
      </c>
      <c r="D52" s="5">
        <f>'MLADEŽ MUŠKI'!D2</f>
        <v>45.4</v>
      </c>
      <c r="E52" s="5">
        <f>'MLADEŽ MUŠKI'!E2</f>
        <v>0</v>
      </c>
      <c r="F52" s="5">
        <f>'MLADEŽ MUŠKI'!F2</f>
        <v>45.4</v>
      </c>
      <c r="G52" s="8">
        <f>'MLADEŽ MUŠKI'!G2</f>
        <v>454.6</v>
      </c>
    </row>
    <row r="53" spans="1:7" x14ac:dyDescent="0.25">
      <c r="A53" s="8">
        <f>'MLADEŽ MUŠKI'!A3</f>
        <v>2</v>
      </c>
      <c r="B53" s="10" t="str">
        <f>'MLADEŽ MUŠKI'!B3</f>
        <v>DVD KRIŠTANOVEC</v>
      </c>
      <c r="C53" s="5">
        <f>'MLADEŽ MUŠKI'!C3</f>
        <v>500</v>
      </c>
      <c r="D53" s="5">
        <f>'MLADEŽ MUŠKI'!D3</f>
        <v>54.4</v>
      </c>
      <c r="E53" s="5">
        <f>'MLADEŽ MUŠKI'!E3</f>
        <v>0</v>
      </c>
      <c r="F53" s="5">
        <f>'MLADEŽ MUŠKI'!F3</f>
        <v>54.4</v>
      </c>
      <c r="G53" s="8">
        <f>'MLADEŽ MUŠKI'!G3</f>
        <v>445.6</v>
      </c>
    </row>
    <row r="54" spans="1:7" x14ac:dyDescent="0.25">
      <c r="A54" s="8">
        <f>'MLADEŽ MUŠKI'!A4</f>
        <v>3</v>
      </c>
      <c r="B54" s="10" t="str">
        <f>'MLADEŽ MUŠKI'!B4</f>
        <v>DVD PEKLENICA</v>
      </c>
      <c r="C54" s="5">
        <f>'MLADEŽ MUŠKI'!C4</f>
        <v>500</v>
      </c>
      <c r="D54" s="5">
        <f>'MLADEŽ MUŠKI'!D4</f>
        <v>54.7</v>
      </c>
      <c r="E54" s="5">
        <f>'MLADEŽ MUŠKI'!E4</f>
        <v>0</v>
      </c>
      <c r="F54" s="5">
        <f>'MLADEŽ MUŠKI'!F4</f>
        <v>54.7</v>
      </c>
      <c r="G54" s="8">
        <f>'MLADEŽ MUŠKI'!G4</f>
        <v>445.3</v>
      </c>
    </row>
    <row r="55" spans="1:7" x14ac:dyDescent="0.25">
      <c r="A55" s="8">
        <f>'MLADEŽ MUŠKI'!A5</f>
        <v>4</v>
      </c>
      <c r="B55" s="10" t="str">
        <f>'MLADEŽ MUŠKI'!B5</f>
        <v>DVD NOVAKOVEC</v>
      </c>
      <c r="C55" s="5">
        <f>'MLADEŽ MUŠKI'!C5</f>
        <v>500</v>
      </c>
      <c r="D55" s="5">
        <f>'MLADEŽ MUŠKI'!D5</f>
        <v>54.7</v>
      </c>
      <c r="E55" s="5">
        <f>'MLADEŽ MUŠKI'!E5</f>
        <v>0</v>
      </c>
      <c r="F55" s="5">
        <f>'MLADEŽ MUŠKI'!F5</f>
        <v>54.7</v>
      </c>
      <c r="G55" s="8">
        <f>'MLADEŽ MUŠKI'!G5</f>
        <v>445.3</v>
      </c>
    </row>
    <row r="56" spans="1:7" x14ac:dyDescent="0.25">
      <c r="A56" s="8">
        <f>'MLADEŽ MUŠKI'!A6</f>
        <v>5</v>
      </c>
      <c r="B56" s="10" t="str">
        <f>'MLADEŽ MUŠKI'!B6</f>
        <v>DVD VRATIŠINEC</v>
      </c>
      <c r="C56" s="5">
        <f>'MLADEŽ MUŠKI'!C6</f>
        <v>500</v>
      </c>
      <c r="D56" s="5">
        <f>'MLADEŽ MUŠKI'!D6</f>
        <v>55</v>
      </c>
      <c r="E56" s="5">
        <f>'MLADEŽ MUŠKI'!E6</f>
        <v>0</v>
      </c>
      <c r="F56" s="5">
        <f>'MLADEŽ MUŠKI'!F6</f>
        <v>55</v>
      </c>
      <c r="G56" s="8">
        <f>'MLADEŽ MUŠKI'!G6</f>
        <v>445</v>
      </c>
    </row>
    <row r="57" spans="1:7" x14ac:dyDescent="0.25">
      <c r="A57" s="8">
        <f>'MLADEŽ MUŠKI'!A7</f>
        <v>6</v>
      </c>
      <c r="B57" s="10" t="str">
        <f>'MLADEŽ MUŠKI'!B7</f>
        <v>DVD GORNJI KRALJEVEC</v>
      </c>
      <c r="C57" s="5">
        <f>'MLADEŽ MUŠKI'!C7</f>
        <v>500</v>
      </c>
      <c r="D57" s="5">
        <f>'MLADEŽ MUŠKI'!D7</f>
        <v>56</v>
      </c>
      <c r="E57" s="5">
        <f>'MLADEŽ MUŠKI'!E7</f>
        <v>0</v>
      </c>
      <c r="F57" s="5">
        <f>'MLADEŽ MUŠKI'!F7</f>
        <v>56</v>
      </c>
      <c r="G57" s="8">
        <f>'MLADEŽ MUŠKI'!G7</f>
        <v>444</v>
      </c>
    </row>
    <row r="58" spans="1:7" x14ac:dyDescent="0.25">
      <c r="A58" s="8">
        <f>'MLADEŽ MUŠKI'!A8</f>
        <v>7</v>
      </c>
      <c r="B58" s="10" t="str">
        <f>'MLADEŽ MUŠKI'!B8</f>
        <v>DVD DONJI VIDOVEC</v>
      </c>
      <c r="C58" s="5">
        <f>'MLADEŽ MUŠKI'!C8</f>
        <v>500</v>
      </c>
      <c r="D58" s="5">
        <f>'MLADEŽ MUŠKI'!D8</f>
        <v>63.3</v>
      </c>
      <c r="E58" s="5">
        <f>'MLADEŽ MUŠKI'!E8</f>
        <v>0</v>
      </c>
      <c r="F58" s="5">
        <f>'MLADEŽ MUŠKI'!F8</f>
        <v>63.3</v>
      </c>
      <c r="G58" s="8">
        <f>'MLADEŽ MUŠKI'!G8</f>
        <v>436.7</v>
      </c>
    </row>
    <row r="59" spans="1:7" x14ac:dyDescent="0.25">
      <c r="A59" s="8">
        <f>'MLADEŽ MUŠKI'!A9</f>
        <v>8</v>
      </c>
      <c r="B59" s="10" t="str">
        <f>'MLADEŽ MUŠKI'!B9</f>
        <v>DVD PODTUREN</v>
      </c>
      <c r="C59" s="5">
        <f>'MLADEŽ MUŠKI'!C9</f>
        <v>500</v>
      </c>
      <c r="D59" s="5">
        <f>'MLADEŽ MUŠKI'!D9</f>
        <v>63.7</v>
      </c>
      <c r="E59" s="5">
        <f>'MLADEŽ MUŠKI'!E9</f>
        <v>0</v>
      </c>
      <c r="F59" s="5">
        <f>'MLADEŽ MUŠKI'!F9</f>
        <v>63.7</v>
      </c>
      <c r="G59" s="8">
        <f>'MLADEŽ MUŠKI'!G9</f>
        <v>436.3</v>
      </c>
    </row>
    <row r="60" spans="1:7" x14ac:dyDescent="0.25">
      <c r="A60" s="8">
        <f>'MLADEŽ MUŠKI'!A10</f>
        <v>9</v>
      </c>
      <c r="B60" s="10" t="str">
        <f>'MLADEŽ MUŠKI'!B10</f>
        <v>DVD BELICA</v>
      </c>
      <c r="C60" s="5">
        <f>'MLADEŽ MUŠKI'!C10</f>
        <v>500</v>
      </c>
      <c r="D60" s="5">
        <f>'MLADEŽ MUŠKI'!D10</f>
        <v>76.400000000000006</v>
      </c>
      <c r="E60" s="5">
        <f>'MLADEŽ MUŠKI'!E10</f>
        <v>0</v>
      </c>
      <c r="F60" s="5">
        <f>'MLADEŽ MUŠKI'!F10</f>
        <v>76.400000000000006</v>
      </c>
      <c r="G60" s="8">
        <f>'MLADEŽ MUŠKI'!G10</f>
        <v>423.6</v>
      </c>
    </row>
    <row r="61" spans="1:7" ht="16.5" thickBot="1" x14ac:dyDescent="0.3">
      <c r="A61" s="14">
        <f>'MLADEŽ MUŠKI'!A11</f>
        <v>10</v>
      </c>
      <c r="B61" s="13" t="str">
        <f>'MLADEŽ MUŠKI'!B11</f>
        <v>DVD MIHOVLJAN</v>
      </c>
      <c r="C61" s="6">
        <f>'MLADEŽ MUŠKI'!C11</f>
        <v>500</v>
      </c>
      <c r="D61" s="6">
        <f>'MLADEŽ MUŠKI'!D11</f>
        <v>86.2</v>
      </c>
      <c r="E61" s="6">
        <f>'MLADEŽ MUŠKI'!E11</f>
        <v>0</v>
      </c>
      <c r="F61" s="6">
        <f>'MLADEŽ MUŠKI'!F11</f>
        <v>86.2</v>
      </c>
      <c r="G61" s="14">
        <f>'MLADEŽ MUŠKI'!G11</f>
        <v>413.8</v>
      </c>
    </row>
    <row r="63" spans="1:7" x14ac:dyDescent="0.25">
      <c r="A63" s="24" t="s">
        <v>10</v>
      </c>
      <c r="B63" s="24"/>
      <c r="C63" s="24"/>
      <c r="D63" s="24"/>
      <c r="E63" s="24"/>
      <c r="F63" s="24"/>
      <c r="G63" s="24"/>
    </row>
    <row r="64" spans="1:7" ht="16.5" thickBot="1" x14ac:dyDescent="0.3"/>
    <row r="65" spans="1:7" ht="32.25" thickBot="1" x14ac:dyDescent="0.3">
      <c r="A65" s="1" t="str">
        <f>'MLADEŽ ŽENE'!A1</f>
        <v>Mjesto</v>
      </c>
      <c r="B65" s="2" t="str">
        <f>'MLADEŽ ŽENE'!B1</f>
        <v>NAZIV DVD-A</v>
      </c>
      <c r="C65" s="1" t="str">
        <f>'MLADEŽ ŽENE'!C1</f>
        <v>Polazni bodovi</v>
      </c>
      <c r="D65" s="1" t="str">
        <f>'MLADEŽ ŽENE'!D1</f>
        <v>Vrijeme vježbe</v>
      </c>
      <c r="E65" s="2" t="str">
        <f>'MLADEŽ ŽENE'!E1</f>
        <v>Greške</v>
      </c>
      <c r="F65" s="1" t="str">
        <f>'MLADEŽ ŽENE'!F1</f>
        <v>Negativni bodovi</v>
      </c>
      <c r="G65" s="1" t="str">
        <f>'MLADEŽ ŽENE'!G1</f>
        <v>UKUPNO BODOVA</v>
      </c>
    </row>
    <row r="66" spans="1:7" x14ac:dyDescent="0.25">
      <c r="A66" s="8">
        <f>'MLADEŽ ŽENE'!A2</f>
        <v>1</v>
      </c>
      <c r="B66" s="10" t="str">
        <f>'MLADEŽ ŽENE'!B2</f>
        <v>DVD DOMAŠINEC 2</v>
      </c>
      <c r="C66" s="5">
        <f>'MLADEŽ ŽENE'!C2</f>
        <v>500</v>
      </c>
      <c r="D66" s="5">
        <f>'MLADEŽ ŽENE'!D2</f>
        <v>54</v>
      </c>
      <c r="E66" s="5">
        <f>'MLADEŽ ŽENE'!E2</f>
        <v>0</v>
      </c>
      <c r="F66" s="5">
        <f>'MLADEŽ ŽENE'!F2</f>
        <v>54</v>
      </c>
      <c r="G66" s="8">
        <f>'MLADEŽ ŽENE'!G2</f>
        <v>446</v>
      </c>
    </row>
    <row r="67" spans="1:7" x14ac:dyDescent="0.25">
      <c r="A67" s="8">
        <f>'MLADEŽ ŽENE'!A3</f>
        <v>2</v>
      </c>
      <c r="B67" s="10" t="str">
        <f>'MLADEŽ ŽENE'!B3</f>
        <v>DVD DOMAŠINEC 1</v>
      </c>
      <c r="C67" s="5">
        <f>'MLADEŽ ŽENE'!C3</f>
        <v>500</v>
      </c>
      <c r="D67" s="5">
        <f>'MLADEŽ ŽENE'!D3</f>
        <v>55.1</v>
      </c>
      <c r="E67" s="5">
        <f>'MLADEŽ ŽENE'!E3</f>
        <v>0</v>
      </c>
      <c r="F67" s="5">
        <f>'MLADEŽ ŽENE'!F3</f>
        <v>55.1</v>
      </c>
      <c r="G67" s="8">
        <f>'MLADEŽ ŽENE'!G3</f>
        <v>444.9</v>
      </c>
    </row>
    <row r="68" spans="1:7" x14ac:dyDescent="0.25">
      <c r="A68" s="8">
        <f>'MLADEŽ ŽENE'!A4</f>
        <v>3</v>
      </c>
      <c r="B68" s="10" t="str">
        <f>'MLADEŽ ŽENE'!B4</f>
        <v>DVD PEKLENICA</v>
      </c>
      <c r="C68" s="5">
        <f>'MLADEŽ ŽENE'!C4</f>
        <v>500</v>
      </c>
      <c r="D68" s="5">
        <f>'MLADEŽ ŽENE'!D4</f>
        <v>57.5</v>
      </c>
      <c r="E68" s="5">
        <f>'MLADEŽ ŽENE'!E4</f>
        <v>0</v>
      </c>
      <c r="F68" s="5">
        <f>'MLADEŽ ŽENE'!F4</f>
        <v>57.5</v>
      </c>
      <c r="G68" s="8">
        <f>'MLADEŽ ŽENE'!G4</f>
        <v>442.5</v>
      </c>
    </row>
    <row r="69" spans="1:7" x14ac:dyDescent="0.25">
      <c r="A69" s="8">
        <f>'MLADEŽ ŽENE'!A5</f>
        <v>4</v>
      </c>
      <c r="B69" s="10" t="str">
        <f>'MLADEŽ ŽENE'!B5</f>
        <v>DVD NOVAKOVEC</v>
      </c>
      <c r="C69" s="5">
        <f>'MLADEŽ ŽENE'!C5</f>
        <v>500</v>
      </c>
      <c r="D69" s="5">
        <f>'MLADEŽ ŽENE'!D5</f>
        <v>57.8</v>
      </c>
      <c r="E69" s="5">
        <f>'MLADEŽ ŽENE'!E5</f>
        <v>0</v>
      </c>
      <c r="F69" s="5">
        <f>'MLADEŽ ŽENE'!F5</f>
        <v>57.8</v>
      </c>
      <c r="G69" s="8">
        <f>'MLADEŽ ŽENE'!G5</f>
        <v>442.2</v>
      </c>
    </row>
    <row r="70" spans="1:7" x14ac:dyDescent="0.25">
      <c r="A70" s="8">
        <f>'MLADEŽ ŽENE'!A6</f>
        <v>5</v>
      </c>
      <c r="B70" s="10" t="str">
        <f>'MLADEŽ ŽENE'!B6</f>
        <v>DVD PODTUREN</v>
      </c>
      <c r="C70" s="5">
        <f>'MLADEŽ ŽENE'!C6</f>
        <v>500</v>
      </c>
      <c r="D70" s="5">
        <f>'MLADEŽ ŽENE'!D6</f>
        <v>68.7</v>
      </c>
      <c r="E70" s="5">
        <f>'MLADEŽ ŽENE'!E6</f>
        <v>0</v>
      </c>
      <c r="F70" s="5">
        <f>'MLADEŽ ŽENE'!F6</f>
        <v>68.7</v>
      </c>
      <c r="G70" s="8">
        <f>'MLADEŽ ŽENE'!G6</f>
        <v>431.3</v>
      </c>
    </row>
    <row r="71" spans="1:7" x14ac:dyDescent="0.25">
      <c r="A71" s="8">
        <f>'MLADEŽ ŽENE'!A7</f>
        <v>6</v>
      </c>
      <c r="B71" s="10" t="str">
        <f>'MLADEŽ ŽENE'!B7</f>
        <v>DVD ŽIŠKOVEC</v>
      </c>
      <c r="C71" s="5">
        <f>'MLADEŽ ŽENE'!C7</f>
        <v>500</v>
      </c>
      <c r="D71" s="5">
        <f>'MLADEŽ ŽENE'!D7</f>
        <v>69.900000000000006</v>
      </c>
      <c r="E71" s="5">
        <f>'MLADEŽ ŽENE'!E7</f>
        <v>0</v>
      </c>
      <c r="F71" s="5">
        <f>'MLADEŽ ŽENE'!F7</f>
        <v>69.900000000000006</v>
      </c>
      <c r="G71" s="8">
        <f>'MLADEŽ ŽENE'!G7</f>
        <v>430.1</v>
      </c>
    </row>
    <row r="72" spans="1:7" x14ac:dyDescent="0.25">
      <c r="A72" s="8">
        <f>'MLADEŽ ŽENE'!A8</f>
        <v>7</v>
      </c>
      <c r="B72" s="10" t="str">
        <f>'MLADEŽ ŽENE'!B8</f>
        <v>DVD SELNICA 1</v>
      </c>
      <c r="C72" s="5">
        <f>'MLADEŽ ŽENE'!C8</f>
        <v>500</v>
      </c>
      <c r="D72" s="5">
        <f>'MLADEŽ ŽENE'!D8</f>
        <v>75.900000000000006</v>
      </c>
      <c r="E72" s="5">
        <f>'MLADEŽ ŽENE'!E8</f>
        <v>0</v>
      </c>
      <c r="F72" s="5">
        <f>'MLADEŽ ŽENE'!F8</f>
        <v>75.900000000000006</v>
      </c>
      <c r="G72" s="8">
        <f>'MLADEŽ ŽENE'!G8</f>
        <v>424.1</v>
      </c>
    </row>
    <row r="73" spans="1:7" x14ac:dyDescent="0.25">
      <c r="A73" s="8">
        <f>'MLADEŽ ŽENE'!A9</f>
        <v>8</v>
      </c>
      <c r="B73" s="10" t="str">
        <f>'MLADEŽ ŽENE'!B9</f>
        <v>DVD BELICA</v>
      </c>
      <c r="C73" s="5">
        <f>'MLADEŽ ŽENE'!C9</f>
        <v>500</v>
      </c>
      <c r="D73" s="5">
        <f>'MLADEŽ ŽENE'!D9</f>
        <v>82.4</v>
      </c>
      <c r="E73" s="5">
        <f>'MLADEŽ ŽENE'!E9</f>
        <v>0</v>
      </c>
      <c r="F73" s="5">
        <f>'MLADEŽ ŽENE'!F9</f>
        <v>82.4</v>
      </c>
      <c r="G73" s="8">
        <f>'MLADEŽ ŽENE'!G9</f>
        <v>417.6</v>
      </c>
    </row>
    <row r="74" spans="1:7" x14ac:dyDescent="0.25">
      <c r="A74" s="8">
        <f>'MLADEŽ ŽENE'!A10</f>
        <v>9</v>
      </c>
      <c r="B74" s="10" t="str">
        <f>'MLADEŽ ŽENE'!B10</f>
        <v>DVD MIHOVLJAN</v>
      </c>
      <c r="C74" s="5">
        <f>'MLADEŽ ŽENE'!C10</f>
        <v>500</v>
      </c>
      <c r="D74" s="5">
        <f>'MLADEŽ ŽENE'!D10</f>
        <v>79.599999999999994</v>
      </c>
      <c r="E74" s="5">
        <f>'MLADEŽ ŽENE'!E10</f>
        <v>3</v>
      </c>
      <c r="F74" s="5">
        <f>'MLADEŽ ŽENE'!F10</f>
        <v>82.6</v>
      </c>
      <c r="G74" s="8">
        <f>'MLADEŽ ŽENE'!G10</f>
        <v>417.4</v>
      </c>
    </row>
    <row r="75" spans="1:7" x14ac:dyDescent="0.25">
      <c r="A75" s="8">
        <f>'MLADEŽ ŽENE'!A11</f>
        <v>10</v>
      </c>
      <c r="B75" s="10" t="str">
        <f>'MLADEŽ ŽENE'!B11</f>
        <v>DVD SELNICA 2</v>
      </c>
      <c r="C75" s="5">
        <f>'MLADEŽ ŽENE'!C11</f>
        <v>500</v>
      </c>
      <c r="D75" s="5">
        <f>'MLADEŽ ŽENE'!D11</f>
        <v>87.2</v>
      </c>
      <c r="E75" s="5">
        <f>'MLADEŽ ŽENE'!E11</f>
        <v>0</v>
      </c>
      <c r="F75" s="5">
        <f>'MLADEŽ ŽENE'!F11</f>
        <v>87.2</v>
      </c>
      <c r="G75" s="8">
        <f>'MLADEŽ ŽENE'!G11</f>
        <v>412.8</v>
      </c>
    </row>
    <row r="77" spans="1:7" x14ac:dyDescent="0.25">
      <c r="A77" s="24" t="s">
        <v>14</v>
      </c>
      <c r="B77" s="24"/>
      <c r="C77" s="24"/>
      <c r="D77" s="24"/>
      <c r="E77" s="24"/>
      <c r="F77" s="24"/>
      <c r="G77" s="24"/>
    </row>
    <row r="78" spans="1:7" ht="16.5" thickBot="1" x14ac:dyDescent="0.3"/>
    <row r="79" spans="1:7" ht="32.25" customHeight="1" thickBot="1" x14ac:dyDescent="0.3">
      <c r="A79" s="1" t="str">
        <f>'MUŠKI VETERANI'!A1</f>
        <v>Mjesto</v>
      </c>
      <c r="B79" s="1" t="str">
        <f>'MUŠKI VETERANI'!B1</f>
        <v>NAZIV DVD-A</v>
      </c>
      <c r="C79" s="1" t="str">
        <f>'MUŠKI VETERANI'!C1</f>
        <v>Polazni bodovi</v>
      </c>
      <c r="D79" s="1" t="str">
        <f>'MUŠKI VETERANI'!D1</f>
        <v>Vrijeme vježbe</v>
      </c>
      <c r="E79" s="1" t="str">
        <f>'MUŠKI VETERANI'!E1</f>
        <v>Greške</v>
      </c>
      <c r="F79" s="1" t="str">
        <f>'MUŠKI VETERANI'!F1</f>
        <v>Negativni bodovi</v>
      </c>
      <c r="G79" s="1" t="str">
        <f>'MUŠKI VETERANI'!G1</f>
        <v>UKUPNO BODOVA</v>
      </c>
    </row>
    <row r="80" spans="1:7" x14ac:dyDescent="0.25">
      <c r="A80" s="23">
        <f>'MUŠKI VETERANI'!A2</f>
        <v>1</v>
      </c>
      <c r="B80" s="22" t="str">
        <f>'MUŠKI VETERANI'!B2</f>
        <v>VETERANI VZP</v>
      </c>
      <c r="C80" s="21">
        <f>'MUŠKI VETERANI'!C2</f>
        <v>500</v>
      </c>
      <c r="D80" s="21">
        <f>'MUŠKI VETERANI'!D2</f>
        <v>109.2</v>
      </c>
      <c r="E80" s="21">
        <f>'MUŠKI VETERANI'!E2</f>
        <v>0</v>
      </c>
      <c r="F80" s="21">
        <f>'MUŠKI VETERANI'!F2</f>
        <v>109.2</v>
      </c>
      <c r="G80" s="23">
        <f>'MUŠKI VETERANI'!G2</f>
        <v>390.8</v>
      </c>
    </row>
  </sheetData>
  <mergeCells count="8">
    <mergeCell ref="A49:G49"/>
    <mergeCell ref="A63:G63"/>
    <mergeCell ref="A77:G77"/>
    <mergeCell ref="A4:G4"/>
    <mergeCell ref="A6:G6"/>
    <mergeCell ref="A7:G7"/>
    <mergeCell ref="A10:G10"/>
    <mergeCell ref="A35:G35"/>
  </mergeCells>
  <pageMargins left="0.7" right="0.7" top="0.78740157499999996" bottom="0.78740157499999996" header="0.3" footer="0.3"/>
  <pageSetup paperSize="9" scale="87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zoomScaleNormal="100" workbookViewId="0">
      <selection activeCell="J10" sqref="J10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5">
        <v>1</v>
      </c>
      <c r="B2" s="10" t="s">
        <v>17</v>
      </c>
      <c r="C2" s="5">
        <v>500</v>
      </c>
      <c r="D2" s="5">
        <v>41.8</v>
      </c>
      <c r="E2" s="5"/>
      <c r="F2" s="5">
        <f>D2+E2</f>
        <v>41.8</v>
      </c>
      <c r="G2" s="5">
        <f>C2-F2</f>
        <v>458.2</v>
      </c>
    </row>
    <row r="3" spans="1:7" x14ac:dyDescent="0.25">
      <c r="A3" s="5">
        <v>2</v>
      </c>
      <c r="B3" s="10" t="s">
        <v>39</v>
      </c>
      <c r="C3" s="5">
        <v>500</v>
      </c>
      <c r="D3" s="5">
        <v>45.2</v>
      </c>
      <c r="E3" s="5"/>
      <c r="F3" s="5">
        <f>D3+E3</f>
        <v>45.2</v>
      </c>
      <c r="G3" s="5">
        <f>C3-F3</f>
        <v>454.8</v>
      </c>
    </row>
    <row r="4" spans="1:7" x14ac:dyDescent="0.25">
      <c r="A4" s="5">
        <v>3</v>
      </c>
      <c r="B4" s="10" t="s">
        <v>16</v>
      </c>
      <c r="C4" s="5">
        <v>500</v>
      </c>
      <c r="D4" s="5">
        <v>46.7</v>
      </c>
      <c r="E4" s="5"/>
      <c r="F4" s="5">
        <f>D4+E4</f>
        <v>46.7</v>
      </c>
      <c r="G4" s="5">
        <f>C4-F4</f>
        <v>453.3</v>
      </c>
    </row>
    <row r="5" spans="1:7" x14ac:dyDescent="0.25">
      <c r="A5" s="5">
        <v>4</v>
      </c>
      <c r="B5" s="10" t="s">
        <v>18</v>
      </c>
      <c r="C5" s="5">
        <v>500</v>
      </c>
      <c r="D5" s="5">
        <v>47</v>
      </c>
      <c r="E5" s="5"/>
      <c r="F5" s="5">
        <f>D5+E5</f>
        <v>47</v>
      </c>
      <c r="G5" s="5">
        <f>C5-F5</f>
        <v>453</v>
      </c>
    </row>
    <row r="6" spans="1:7" x14ac:dyDescent="0.25">
      <c r="A6" s="5">
        <v>5</v>
      </c>
      <c r="B6" s="10" t="s">
        <v>42</v>
      </c>
      <c r="C6" s="5">
        <v>500</v>
      </c>
      <c r="D6" s="5">
        <v>48.5</v>
      </c>
      <c r="E6" s="5"/>
      <c r="F6" s="5">
        <f>D6+E6</f>
        <v>48.5</v>
      </c>
      <c r="G6" s="5">
        <f>C6-F6</f>
        <v>451.5</v>
      </c>
    </row>
    <row r="7" spans="1:7" x14ac:dyDescent="0.25">
      <c r="A7" s="5">
        <v>6</v>
      </c>
      <c r="B7" s="10" t="s">
        <v>38</v>
      </c>
      <c r="C7" s="5">
        <v>500</v>
      </c>
      <c r="D7" s="5">
        <v>48.7</v>
      </c>
      <c r="E7" s="5"/>
      <c r="F7" s="5">
        <f>D7+E7</f>
        <v>48.7</v>
      </c>
      <c r="G7" s="5">
        <f>C7-F7</f>
        <v>451.3</v>
      </c>
    </row>
    <row r="8" spans="1:7" x14ac:dyDescent="0.25">
      <c r="A8" s="5">
        <v>7</v>
      </c>
      <c r="B8" s="10" t="s">
        <v>22</v>
      </c>
      <c r="C8" s="5">
        <v>500</v>
      </c>
      <c r="D8" s="5">
        <v>48.9</v>
      </c>
      <c r="E8" s="5"/>
      <c r="F8" s="5">
        <f>D8+E8</f>
        <v>48.9</v>
      </c>
      <c r="G8" s="5">
        <f>C8-F8</f>
        <v>451.1</v>
      </c>
    </row>
    <row r="9" spans="1:7" x14ac:dyDescent="0.25">
      <c r="A9" s="5">
        <v>8</v>
      </c>
      <c r="B9" s="10" t="s">
        <v>19</v>
      </c>
      <c r="C9" s="5">
        <v>500</v>
      </c>
      <c r="D9" s="5">
        <v>49.2</v>
      </c>
      <c r="E9" s="5"/>
      <c r="F9" s="5">
        <f>D9+E9</f>
        <v>49.2</v>
      </c>
      <c r="G9" s="5">
        <f>C9-F9</f>
        <v>450.8</v>
      </c>
    </row>
    <row r="10" spans="1:7" x14ac:dyDescent="0.25">
      <c r="A10" s="5">
        <v>9</v>
      </c>
      <c r="B10" s="10" t="s">
        <v>23</v>
      </c>
      <c r="C10" s="5">
        <v>500</v>
      </c>
      <c r="D10" s="5">
        <v>51.4</v>
      </c>
      <c r="E10" s="5"/>
      <c r="F10" s="5">
        <f>D10+E10</f>
        <v>51.4</v>
      </c>
      <c r="G10" s="5">
        <f>C10-F10</f>
        <v>448.6</v>
      </c>
    </row>
    <row r="11" spans="1:7" x14ac:dyDescent="0.25">
      <c r="A11" s="5">
        <v>10</v>
      </c>
      <c r="B11" s="10" t="s">
        <v>40</v>
      </c>
      <c r="C11" s="5">
        <v>500</v>
      </c>
      <c r="D11" s="5">
        <v>51.4</v>
      </c>
      <c r="E11" s="5"/>
      <c r="F11" s="5">
        <f>D11+E11</f>
        <v>51.4</v>
      </c>
      <c r="G11" s="5">
        <f>C11-F11</f>
        <v>448.6</v>
      </c>
    </row>
    <row r="12" spans="1:7" x14ac:dyDescent="0.25">
      <c r="A12" s="5">
        <v>11</v>
      </c>
      <c r="B12" s="10" t="s">
        <v>43</v>
      </c>
      <c r="C12" s="5">
        <v>500</v>
      </c>
      <c r="D12" s="5">
        <v>51.5</v>
      </c>
      <c r="E12" s="5"/>
      <c r="F12" s="5">
        <f>D12+E12</f>
        <v>51.5</v>
      </c>
      <c r="G12" s="5">
        <f>C12-F12</f>
        <v>448.5</v>
      </c>
    </row>
    <row r="13" spans="1:7" x14ac:dyDescent="0.25">
      <c r="A13" s="5">
        <v>12</v>
      </c>
      <c r="B13" s="10" t="s">
        <v>29</v>
      </c>
      <c r="C13" s="5">
        <v>500</v>
      </c>
      <c r="D13" s="5">
        <v>51.8</v>
      </c>
      <c r="E13" s="5"/>
      <c r="F13" s="5">
        <f>D13+E13</f>
        <v>51.8</v>
      </c>
      <c r="G13" s="5">
        <f>C13-F13</f>
        <v>448.2</v>
      </c>
    </row>
    <row r="14" spans="1:7" x14ac:dyDescent="0.25">
      <c r="A14" s="5">
        <v>13</v>
      </c>
      <c r="B14" s="10" t="s">
        <v>31</v>
      </c>
      <c r="C14" s="5">
        <v>500</v>
      </c>
      <c r="D14" s="5">
        <v>57.8</v>
      </c>
      <c r="E14" s="5"/>
      <c r="F14" s="5">
        <f>D14+E14</f>
        <v>57.8</v>
      </c>
      <c r="G14" s="5">
        <f>C14-F14</f>
        <v>442.2</v>
      </c>
    </row>
    <row r="15" spans="1:7" x14ac:dyDescent="0.25">
      <c r="A15" s="5">
        <v>14</v>
      </c>
      <c r="B15" s="10" t="s">
        <v>21</v>
      </c>
      <c r="C15" s="5">
        <v>500</v>
      </c>
      <c r="D15" s="5">
        <v>55.5</v>
      </c>
      <c r="E15" s="5">
        <v>3</v>
      </c>
      <c r="F15" s="5">
        <f>D15+E15</f>
        <v>58.5</v>
      </c>
      <c r="G15" s="5">
        <f>C15-F15</f>
        <v>441.5</v>
      </c>
    </row>
    <row r="16" spans="1:7" x14ac:dyDescent="0.25">
      <c r="A16" s="5">
        <v>15</v>
      </c>
      <c r="B16" s="10" t="s">
        <v>20</v>
      </c>
      <c r="C16" s="5">
        <v>500</v>
      </c>
      <c r="D16" s="5">
        <v>59.1</v>
      </c>
      <c r="E16" s="5"/>
      <c r="F16" s="5">
        <f>D16+E16</f>
        <v>59.1</v>
      </c>
      <c r="G16" s="5">
        <f>C16-F16</f>
        <v>440.9</v>
      </c>
    </row>
    <row r="17" spans="1:7" x14ac:dyDescent="0.25">
      <c r="A17" s="5">
        <v>16</v>
      </c>
      <c r="B17" s="10" t="s">
        <v>30</v>
      </c>
      <c r="C17" s="5">
        <v>500</v>
      </c>
      <c r="D17" s="5">
        <v>54.12</v>
      </c>
      <c r="E17" s="5">
        <v>5</v>
      </c>
      <c r="F17" s="5">
        <f>D17+E17</f>
        <v>59.12</v>
      </c>
      <c r="G17" s="5">
        <f>C17-F17</f>
        <v>440.88</v>
      </c>
    </row>
    <row r="18" spans="1:7" x14ac:dyDescent="0.25">
      <c r="A18" s="5">
        <v>17</v>
      </c>
      <c r="B18" s="10" t="s">
        <v>35</v>
      </c>
      <c r="C18" s="5">
        <v>500</v>
      </c>
      <c r="D18" s="5">
        <v>59.2</v>
      </c>
      <c r="E18" s="5"/>
      <c r="F18" s="5">
        <f>D18+E18</f>
        <v>59.2</v>
      </c>
      <c r="G18" s="5">
        <f>C18-F18</f>
        <v>440.8</v>
      </c>
    </row>
    <row r="19" spans="1:7" x14ac:dyDescent="0.25">
      <c r="A19" s="5">
        <v>18</v>
      </c>
      <c r="B19" s="10" t="s">
        <v>36</v>
      </c>
      <c r="C19" s="5">
        <v>500</v>
      </c>
      <c r="D19" s="5">
        <v>65.8</v>
      </c>
      <c r="E19" s="5"/>
      <c r="F19" s="5">
        <f>D19+E19</f>
        <v>65.8</v>
      </c>
      <c r="G19" s="5">
        <f>C19-F19</f>
        <v>434.2</v>
      </c>
    </row>
    <row r="20" spans="1:7" x14ac:dyDescent="0.25">
      <c r="A20" s="5">
        <v>19</v>
      </c>
      <c r="B20" s="10" t="s">
        <v>37</v>
      </c>
      <c r="C20" s="5">
        <v>500</v>
      </c>
      <c r="D20" s="5">
        <v>69.8</v>
      </c>
      <c r="E20" s="5"/>
      <c r="F20" s="5">
        <f>D20+E20</f>
        <v>69.8</v>
      </c>
      <c r="G20" s="5">
        <f>C20-F20</f>
        <v>430.2</v>
      </c>
    </row>
    <row r="21" spans="1:7" ht="16.5" thickBot="1" x14ac:dyDescent="0.3">
      <c r="A21" s="5">
        <v>20</v>
      </c>
      <c r="B21" s="13" t="s">
        <v>32</v>
      </c>
      <c r="C21" s="6">
        <v>500</v>
      </c>
      <c r="D21" s="6">
        <v>82.7</v>
      </c>
      <c r="E21" s="6"/>
      <c r="F21" s="6">
        <f>D21+E21</f>
        <v>82.7</v>
      </c>
      <c r="G21" s="6">
        <f>C21-F21</f>
        <v>417.3</v>
      </c>
    </row>
  </sheetData>
  <sortState ref="A2:G25">
    <sortCondition descending="1" ref="G4"/>
  </sortState>
  <pageMargins left="0.7" right="0.7" top="0.78740157499999996" bottom="0.78740157499999996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11"/>
  <sheetViews>
    <sheetView zoomScaleNormal="100" workbookViewId="0">
      <selection activeCell="A12" sqref="A12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5">
        <v>1</v>
      </c>
      <c r="B2" s="10" t="s">
        <v>17</v>
      </c>
      <c r="C2" s="5">
        <v>500</v>
      </c>
      <c r="D2" s="5">
        <v>44.2</v>
      </c>
      <c r="E2" s="5">
        <v>3</v>
      </c>
      <c r="F2" s="5">
        <f>D2+E2</f>
        <v>47.2</v>
      </c>
      <c r="G2" s="5">
        <f>C2-F2</f>
        <v>452.8</v>
      </c>
    </row>
    <row r="3" spans="1:7" x14ac:dyDescent="0.25">
      <c r="A3" s="5">
        <v>2</v>
      </c>
      <c r="B3" s="10" t="s">
        <v>25</v>
      </c>
      <c r="C3" s="5">
        <v>500</v>
      </c>
      <c r="D3" s="5">
        <v>52</v>
      </c>
      <c r="E3" s="5"/>
      <c r="F3" s="5">
        <f>D3+E3</f>
        <v>52</v>
      </c>
      <c r="G3" s="5">
        <f>C3-F3</f>
        <v>448</v>
      </c>
    </row>
    <row r="4" spans="1:7" x14ac:dyDescent="0.25">
      <c r="A4" s="5">
        <v>3</v>
      </c>
      <c r="B4" s="10" t="s">
        <v>18</v>
      </c>
      <c r="C4" s="5">
        <v>500</v>
      </c>
      <c r="D4" s="5">
        <v>52.2</v>
      </c>
      <c r="E4" s="5"/>
      <c r="F4" s="5">
        <f>D4+E4</f>
        <v>52.2</v>
      </c>
      <c r="G4" s="5">
        <f>C4-F4</f>
        <v>447.8</v>
      </c>
    </row>
    <row r="5" spans="1:7" x14ac:dyDescent="0.25">
      <c r="A5" s="5">
        <v>4</v>
      </c>
      <c r="B5" s="10" t="s">
        <v>33</v>
      </c>
      <c r="C5" s="5">
        <v>500</v>
      </c>
      <c r="D5" s="5">
        <v>54.7</v>
      </c>
      <c r="E5" s="5"/>
      <c r="F5" s="5">
        <f>D5+E5</f>
        <v>54.7</v>
      </c>
      <c r="G5" s="5">
        <f>C5-F5</f>
        <v>445.3</v>
      </c>
    </row>
    <row r="6" spans="1:7" x14ac:dyDescent="0.25">
      <c r="A6" s="5">
        <v>5</v>
      </c>
      <c r="B6" s="10" t="s">
        <v>19</v>
      </c>
      <c r="C6" s="5">
        <v>500</v>
      </c>
      <c r="D6" s="5">
        <v>56.9</v>
      </c>
      <c r="E6" s="5"/>
      <c r="F6" s="5">
        <f>D6+E6</f>
        <v>56.9</v>
      </c>
      <c r="G6" s="5">
        <f>C6-F6</f>
        <v>443.1</v>
      </c>
    </row>
    <row r="7" spans="1:7" x14ac:dyDescent="0.25">
      <c r="A7" s="5">
        <v>6</v>
      </c>
      <c r="B7" s="10" t="s">
        <v>46</v>
      </c>
      <c r="C7" s="5">
        <v>500</v>
      </c>
      <c r="D7" s="5">
        <v>57</v>
      </c>
      <c r="E7" s="5"/>
      <c r="F7" s="5">
        <f>D7+E7</f>
        <v>57</v>
      </c>
      <c r="G7" s="5">
        <f>C7-F7</f>
        <v>443</v>
      </c>
    </row>
    <row r="8" spans="1:7" x14ac:dyDescent="0.25">
      <c r="A8" s="5">
        <v>7</v>
      </c>
      <c r="B8" s="10" t="s">
        <v>24</v>
      </c>
      <c r="C8" s="5">
        <v>500</v>
      </c>
      <c r="D8" s="5">
        <v>58.5</v>
      </c>
      <c r="E8" s="5"/>
      <c r="F8" s="5">
        <f>D8+E8</f>
        <v>58.5</v>
      </c>
      <c r="G8" s="5">
        <f>C8-F8</f>
        <v>441.5</v>
      </c>
    </row>
    <row r="9" spans="1:7" x14ac:dyDescent="0.25">
      <c r="A9" s="5">
        <v>8</v>
      </c>
      <c r="B9" s="10" t="s">
        <v>30</v>
      </c>
      <c r="C9" s="5">
        <v>500</v>
      </c>
      <c r="D9" s="5">
        <v>59.5</v>
      </c>
      <c r="E9" s="5"/>
      <c r="F9" s="5">
        <f>D9+E9</f>
        <v>59.5</v>
      </c>
      <c r="G9" s="5">
        <f>C9-F9</f>
        <v>440.5</v>
      </c>
    </row>
    <row r="10" spans="1:7" x14ac:dyDescent="0.25">
      <c r="A10" s="5">
        <v>9</v>
      </c>
      <c r="B10" s="10" t="s">
        <v>26</v>
      </c>
      <c r="C10" s="5">
        <v>500</v>
      </c>
      <c r="D10" s="5">
        <v>73.400000000000006</v>
      </c>
      <c r="E10" s="5"/>
      <c r="F10" s="5">
        <f>D10+E10</f>
        <v>73.400000000000006</v>
      </c>
      <c r="G10" s="5">
        <f>C10-F10</f>
        <v>426.6</v>
      </c>
    </row>
    <row r="11" spans="1:7" ht="16.5" thickBot="1" x14ac:dyDescent="0.3">
      <c r="A11" s="6">
        <v>10</v>
      </c>
      <c r="B11" s="13" t="s">
        <v>44</v>
      </c>
      <c r="C11" s="6">
        <v>500</v>
      </c>
      <c r="D11" s="6">
        <v>81.3</v>
      </c>
      <c r="E11" s="6"/>
      <c r="F11" s="6">
        <f>D11+E11</f>
        <v>81.3</v>
      </c>
      <c r="G11" s="6">
        <f>C11-F11</f>
        <v>418.7</v>
      </c>
    </row>
  </sheetData>
  <sortState ref="A2:G15">
    <sortCondition descending="1" ref="G1"/>
  </sortState>
  <pageMargins left="0.7" right="0.7" top="0.78740157499999996" bottom="0.78740157499999996" header="0.3" footer="0.3"/>
  <pageSetup paperSize="9"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11"/>
  <sheetViews>
    <sheetView zoomScaleNormal="100" workbookViewId="0">
      <selection activeCell="B15" sqref="B15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5">
        <v>1</v>
      </c>
      <c r="B2" s="10" t="s">
        <v>27</v>
      </c>
      <c r="C2" s="5">
        <v>500</v>
      </c>
      <c r="D2" s="5">
        <v>45.4</v>
      </c>
      <c r="E2" s="5"/>
      <c r="F2" s="5">
        <f>D2+E2</f>
        <v>45.4</v>
      </c>
      <c r="G2" s="5">
        <f>C2-F2</f>
        <v>454.6</v>
      </c>
    </row>
    <row r="3" spans="1:7" x14ac:dyDescent="0.25">
      <c r="A3" s="5">
        <v>2</v>
      </c>
      <c r="B3" s="10" t="s">
        <v>23</v>
      </c>
      <c r="C3" s="5">
        <v>500</v>
      </c>
      <c r="D3" s="5">
        <v>54.4</v>
      </c>
      <c r="E3" s="5"/>
      <c r="F3" s="5">
        <f>D3+E3</f>
        <v>54.4</v>
      </c>
      <c r="G3" s="5">
        <f>C3-F3</f>
        <v>445.6</v>
      </c>
    </row>
    <row r="4" spans="1:7" x14ac:dyDescent="0.25">
      <c r="A4" s="5">
        <v>3</v>
      </c>
      <c r="B4" s="10" t="s">
        <v>31</v>
      </c>
      <c r="C4" s="5">
        <v>500</v>
      </c>
      <c r="D4" s="5">
        <v>54.7</v>
      </c>
      <c r="E4" s="5"/>
      <c r="F4" s="5">
        <f>D4+E4</f>
        <v>54.7</v>
      </c>
      <c r="G4" s="5">
        <f>C4-F4</f>
        <v>445.3</v>
      </c>
    </row>
    <row r="5" spans="1:7" x14ac:dyDescent="0.25">
      <c r="A5" s="5">
        <v>4</v>
      </c>
      <c r="B5" s="10" t="s">
        <v>19</v>
      </c>
      <c r="C5" s="5">
        <v>500</v>
      </c>
      <c r="D5" s="5">
        <v>54.7</v>
      </c>
      <c r="E5" s="5"/>
      <c r="F5" s="5">
        <f>D5+E5</f>
        <v>54.7</v>
      </c>
      <c r="G5" s="5">
        <f>C5-F5</f>
        <v>445.3</v>
      </c>
    </row>
    <row r="6" spans="1:7" x14ac:dyDescent="0.25">
      <c r="A6" s="5">
        <v>5</v>
      </c>
      <c r="B6" s="10" t="s">
        <v>15</v>
      </c>
      <c r="C6" s="5">
        <v>500</v>
      </c>
      <c r="D6" s="5">
        <v>55</v>
      </c>
      <c r="E6" s="5"/>
      <c r="F6" s="5">
        <f>D6+E6</f>
        <v>55</v>
      </c>
      <c r="G6" s="5">
        <f>C6-F6</f>
        <v>445</v>
      </c>
    </row>
    <row r="7" spans="1:7" x14ac:dyDescent="0.25">
      <c r="A7" s="5">
        <v>6</v>
      </c>
      <c r="B7" s="10" t="s">
        <v>34</v>
      </c>
      <c r="C7" s="5">
        <v>500</v>
      </c>
      <c r="D7" s="5">
        <v>56</v>
      </c>
      <c r="E7" s="5"/>
      <c r="F7" s="5">
        <f>D7+E7</f>
        <v>56</v>
      </c>
      <c r="G7" s="5">
        <f>C7-F7</f>
        <v>444</v>
      </c>
    </row>
    <row r="8" spans="1:7" x14ac:dyDescent="0.25">
      <c r="A8" s="5">
        <v>7</v>
      </c>
      <c r="B8" s="10" t="s">
        <v>41</v>
      </c>
      <c r="C8" s="5">
        <v>500</v>
      </c>
      <c r="D8" s="5">
        <v>63.3</v>
      </c>
      <c r="E8" s="5"/>
      <c r="F8" s="5">
        <f>D8+E8</f>
        <v>63.3</v>
      </c>
      <c r="G8" s="5">
        <f>C8-F8</f>
        <v>436.7</v>
      </c>
    </row>
    <row r="9" spans="1:7" x14ac:dyDescent="0.25">
      <c r="A9" s="5">
        <v>8</v>
      </c>
      <c r="B9" s="10" t="s">
        <v>24</v>
      </c>
      <c r="C9" s="5">
        <v>500</v>
      </c>
      <c r="D9" s="5">
        <v>63.7</v>
      </c>
      <c r="E9" s="5"/>
      <c r="F9" s="5">
        <f>D9+E9</f>
        <v>63.7</v>
      </c>
      <c r="G9" s="5">
        <f>C9-F9</f>
        <v>436.3</v>
      </c>
    </row>
    <row r="10" spans="1:7" x14ac:dyDescent="0.25">
      <c r="A10" s="5">
        <v>9</v>
      </c>
      <c r="B10" s="10" t="s">
        <v>33</v>
      </c>
      <c r="C10" s="5">
        <v>500</v>
      </c>
      <c r="D10" s="5">
        <v>76.400000000000006</v>
      </c>
      <c r="E10" s="5"/>
      <c r="F10" s="5">
        <f>D10+E10</f>
        <v>76.400000000000006</v>
      </c>
      <c r="G10" s="5">
        <f>C10-F10</f>
        <v>423.6</v>
      </c>
    </row>
    <row r="11" spans="1:7" ht="16.5" thickBot="1" x14ac:dyDescent="0.3">
      <c r="A11" s="6">
        <v>10</v>
      </c>
      <c r="B11" s="13" t="s">
        <v>28</v>
      </c>
      <c r="C11" s="6">
        <v>500</v>
      </c>
      <c r="D11" s="6">
        <v>86.2</v>
      </c>
      <c r="E11" s="6"/>
      <c r="F11" s="6">
        <f>D11+E11</f>
        <v>86.2</v>
      </c>
      <c r="G11" s="6">
        <f>C11-F11</f>
        <v>413.8</v>
      </c>
    </row>
  </sheetData>
  <sortState ref="A2:G15">
    <sortCondition descending="1" ref="G1"/>
  </sortState>
  <pageMargins left="0.7" right="0.7" top="0.78740157499999996" bottom="0.78740157499999996" header="0.3" footer="0.3"/>
  <pageSetup paperSize="9"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"/>
  <sheetViews>
    <sheetView zoomScaleNormal="100" workbookViewId="0">
      <selection activeCell="A12" sqref="A12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8">
        <v>1</v>
      </c>
      <c r="B2" s="10" t="s">
        <v>39</v>
      </c>
      <c r="C2" s="5">
        <v>500</v>
      </c>
      <c r="D2" s="5">
        <v>54</v>
      </c>
      <c r="E2" s="5"/>
      <c r="F2" s="5">
        <f>D2+E2</f>
        <v>54</v>
      </c>
      <c r="G2" s="8">
        <f>C2-F2</f>
        <v>446</v>
      </c>
    </row>
    <row r="3" spans="1:7" x14ac:dyDescent="0.25">
      <c r="A3" s="8">
        <v>2</v>
      </c>
      <c r="B3" s="10" t="s">
        <v>22</v>
      </c>
      <c r="C3" s="5">
        <v>500</v>
      </c>
      <c r="D3" s="5">
        <v>55.1</v>
      </c>
      <c r="E3" s="5"/>
      <c r="F3" s="5">
        <f>D3+E3</f>
        <v>55.1</v>
      </c>
      <c r="G3" s="8">
        <f>C3-F3</f>
        <v>444.9</v>
      </c>
    </row>
    <row r="4" spans="1:7" x14ac:dyDescent="0.25">
      <c r="A4" s="8">
        <v>3</v>
      </c>
      <c r="B4" s="10" t="s">
        <v>31</v>
      </c>
      <c r="C4" s="5">
        <v>500</v>
      </c>
      <c r="D4" s="5">
        <v>57.5</v>
      </c>
      <c r="E4" s="5"/>
      <c r="F4" s="5">
        <f>D4+E4</f>
        <v>57.5</v>
      </c>
      <c r="G4" s="8">
        <f>C4-F4</f>
        <v>442.5</v>
      </c>
    </row>
    <row r="5" spans="1:7" x14ac:dyDescent="0.25">
      <c r="A5" s="8">
        <v>4</v>
      </c>
      <c r="B5" s="10" t="s">
        <v>19</v>
      </c>
      <c r="C5" s="5">
        <v>500</v>
      </c>
      <c r="D5" s="5">
        <v>57.8</v>
      </c>
      <c r="E5" s="5"/>
      <c r="F5" s="5">
        <f>D5+E5</f>
        <v>57.8</v>
      </c>
      <c r="G5" s="8">
        <f>C5-F5</f>
        <v>442.2</v>
      </c>
    </row>
    <row r="6" spans="1:7" x14ac:dyDescent="0.25">
      <c r="A6" s="8">
        <v>5</v>
      </c>
      <c r="B6" s="10" t="s">
        <v>24</v>
      </c>
      <c r="C6" s="5">
        <v>500</v>
      </c>
      <c r="D6" s="5">
        <v>68.7</v>
      </c>
      <c r="E6" s="5"/>
      <c r="F6" s="5">
        <f>D6+E6</f>
        <v>68.7</v>
      </c>
      <c r="G6" s="8">
        <f>C6-F6</f>
        <v>431.3</v>
      </c>
    </row>
    <row r="7" spans="1:7" x14ac:dyDescent="0.25">
      <c r="A7" s="8">
        <v>6</v>
      </c>
      <c r="B7" s="10" t="s">
        <v>43</v>
      </c>
      <c r="C7" s="5">
        <v>500</v>
      </c>
      <c r="D7" s="5">
        <v>69.900000000000006</v>
      </c>
      <c r="E7" s="5"/>
      <c r="F7" s="5">
        <f>D7+E7</f>
        <v>69.900000000000006</v>
      </c>
      <c r="G7" s="8">
        <f>C7-F7</f>
        <v>430.1</v>
      </c>
    </row>
    <row r="8" spans="1:7" x14ac:dyDescent="0.25">
      <c r="A8" s="8">
        <v>7</v>
      </c>
      <c r="B8" s="10" t="s">
        <v>26</v>
      </c>
      <c r="C8" s="5">
        <v>500</v>
      </c>
      <c r="D8" s="5">
        <v>75.900000000000006</v>
      </c>
      <c r="E8" s="5"/>
      <c r="F8" s="5">
        <f>D8+E8</f>
        <v>75.900000000000006</v>
      </c>
      <c r="G8" s="8">
        <f>C8-F8</f>
        <v>424.1</v>
      </c>
    </row>
    <row r="9" spans="1:7" x14ac:dyDescent="0.25">
      <c r="A9" s="8">
        <v>8</v>
      </c>
      <c r="B9" s="10" t="s">
        <v>33</v>
      </c>
      <c r="C9" s="5">
        <v>500</v>
      </c>
      <c r="D9" s="5">
        <v>82.4</v>
      </c>
      <c r="E9" s="5"/>
      <c r="F9" s="5">
        <f>D9+E9</f>
        <v>82.4</v>
      </c>
      <c r="G9" s="8">
        <f>C9-F9</f>
        <v>417.6</v>
      </c>
    </row>
    <row r="10" spans="1:7" x14ac:dyDescent="0.25">
      <c r="A10" s="8">
        <v>9</v>
      </c>
      <c r="B10" s="10" t="s">
        <v>28</v>
      </c>
      <c r="C10" s="5">
        <v>500</v>
      </c>
      <c r="D10" s="5">
        <v>79.599999999999994</v>
      </c>
      <c r="E10" s="5">
        <v>3</v>
      </c>
      <c r="F10" s="5">
        <f>D10+E10</f>
        <v>82.6</v>
      </c>
      <c r="G10" s="8">
        <f>C10-F10</f>
        <v>417.4</v>
      </c>
    </row>
    <row r="11" spans="1:7" x14ac:dyDescent="0.25">
      <c r="A11" s="8">
        <v>10</v>
      </c>
      <c r="B11" s="10" t="s">
        <v>44</v>
      </c>
      <c r="C11" s="5">
        <v>500</v>
      </c>
      <c r="D11" s="5">
        <v>87.2</v>
      </c>
      <c r="E11" s="5"/>
      <c r="F11" s="5">
        <f>D11+E11</f>
        <v>87.2</v>
      </c>
      <c r="G11" s="8">
        <f>C11-F11</f>
        <v>412.8</v>
      </c>
    </row>
  </sheetData>
  <sortState ref="A2:G13">
    <sortCondition descending="1" ref="G1"/>
  </sortState>
  <pageMargins left="0.7" right="0.7" top="0.78740157499999996" bottom="0.78740157499999996" header="0.3" footer="0.3"/>
  <pageSetup paperSize="9" scale="8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" sqref="E2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7">
        <v>1</v>
      </c>
      <c r="B2" s="9" t="s">
        <v>45</v>
      </c>
      <c r="C2" s="4">
        <v>500</v>
      </c>
      <c r="D2" s="4">
        <v>109.2</v>
      </c>
      <c r="E2" s="4"/>
      <c r="F2" s="4">
        <f>D2+E2</f>
        <v>109.2</v>
      </c>
      <c r="G2" s="7">
        <f>C2-F2</f>
        <v>390.8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UKUPNO</vt:lpstr>
      <vt:lpstr>MUŠKI</vt:lpstr>
      <vt:lpstr>ŽENE</vt:lpstr>
      <vt:lpstr>MLADEŽ MUŠKI</vt:lpstr>
      <vt:lpstr>MLADEŽ ŽENE</vt:lpstr>
      <vt:lpstr>MUŠKI VETERANI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Grbavec Mihael</dc:creator>
  <cp:lastModifiedBy>mihael</cp:lastModifiedBy>
  <cp:lastPrinted>2015-08-22T18:52:04Z</cp:lastPrinted>
  <dcterms:created xsi:type="dcterms:W3CDTF">2015-07-16T18:15:56Z</dcterms:created>
  <dcterms:modified xsi:type="dcterms:W3CDTF">2015-08-22T18:54:00Z</dcterms:modified>
</cp:coreProperties>
</file>